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saveExternalLinkValues="0" defaultThemeVersion="166925"/>
  <mc:AlternateContent xmlns:mc="http://schemas.openxmlformats.org/markup-compatibility/2006">
    <mc:Choice Requires="x15">
      <x15ac:absPath xmlns:x15ac="http://schemas.microsoft.com/office/spreadsheetml/2010/11/ac" url="https://projektiyhdistys-my.sharepoint.com/personal/johanna_packalen_pry_fi/Documents/Työpöytä/SERTIFIOINTI/lomakkeet/"/>
    </mc:Choice>
  </mc:AlternateContent>
  <xr:revisionPtr revIDLastSave="0" documentId="13_ncr:1_{254335F2-3F60-AE43-82A3-219820782C2C}" xr6:coauthVersionLast="47" xr6:coauthVersionMax="47" xr10:uidLastSave="{00000000-0000-0000-0000-000000000000}"/>
  <bookViews>
    <workbookView xWindow="-38520" yWindow="-120" windowWidth="38640" windowHeight="21240" activeTab="4" xr2:uid="{FA5C7E0E-A51B-DC4C-A8D6-BB98172421EC}"/>
  </bookViews>
  <sheets>
    <sheet name="Instructions" sheetId="1" r:id="rId1"/>
    <sheet name="Application" sheetId="6" r:id="rId2"/>
    <sheet name="Self-Assesment" sheetId="2" r:id="rId3"/>
    <sheet name="Experience" sheetId="3" r:id="rId4"/>
    <sheet name="Project schedules" sheetId="4" r:id="rId5"/>
    <sheet name="Continuous self-development"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2" l="1"/>
  <c r="B3" i="2"/>
  <c r="B2" i="2"/>
  <c r="F354" i="3" l="1"/>
  <c r="F329" i="3"/>
  <c r="F304" i="3"/>
  <c r="F279" i="3"/>
  <c r="F254" i="3"/>
  <c r="F229" i="3"/>
  <c r="F204" i="3"/>
  <c r="F179" i="3"/>
  <c r="F154" i="3"/>
  <c r="F129" i="3"/>
  <c r="F104" i="3"/>
  <c r="F79" i="3"/>
  <c r="F54" i="3"/>
  <c r="F29" i="3"/>
  <c r="F4" i="3"/>
  <c r="D46" i="2" l="1"/>
  <c r="C46" i="2"/>
  <c r="D45" i="2"/>
  <c r="C45" i="2"/>
  <c r="D44" i="2"/>
  <c r="C44" i="2"/>
  <c r="D43" i="2"/>
  <c r="C43" i="2"/>
  <c r="D42" i="2"/>
  <c r="C42" i="2"/>
  <c r="B39" i="2"/>
  <c r="A39" i="2"/>
  <c r="E20" i="4" l="1"/>
  <c r="F20" i="4"/>
  <c r="F21" i="4"/>
  <c r="E21" i="4"/>
  <c r="D21" i="4"/>
  <c r="D20" i="4"/>
  <c r="F19" i="4"/>
  <c r="E19" i="4"/>
  <c r="D19" i="4"/>
  <c r="F18" i="4"/>
  <c r="E18" i="4"/>
  <c r="D18" i="4"/>
  <c r="F17" i="4"/>
  <c r="E17" i="4"/>
  <c r="D17" i="4"/>
  <c r="F16" i="4"/>
  <c r="E16" i="4"/>
  <c r="D16" i="4"/>
  <c r="B15" i="4"/>
  <c r="B14" i="4"/>
  <c r="B21" i="4"/>
  <c r="B20" i="4"/>
  <c r="B19" i="4"/>
  <c r="B18" i="4"/>
  <c r="B17" i="4"/>
  <c r="B16" i="4"/>
  <c r="F15" i="4"/>
  <c r="D15" i="4"/>
  <c r="E15" i="4"/>
  <c r="F14" i="4"/>
  <c r="E14" i="4"/>
  <c r="D14" i="4"/>
  <c r="F13" i="4"/>
  <c r="E13" i="4"/>
  <c r="D13" i="4"/>
  <c r="B13" i="4"/>
  <c r="F12" i="4"/>
  <c r="E12" i="4"/>
  <c r="D12" i="4"/>
  <c r="D11" i="4"/>
  <c r="B12" i="4"/>
  <c r="F11" i="4"/>
  <c r="E11" i="4"/>
  <c r="B11" i="4"/>
  <c r="F10" i="4"/>
  <c r="E10" i="4"/>
  <c r="D10" i="4"/>
  <c r="B10" i="4"/>
  <c r="F9" i="4"/>
  <c r="E9" i="4"/>
  <c r="D9" i="4"/>
  <c r="B9" i="4"/>
  <c r="F8" i="4"/>
  <c r="E8" i="4"/>
  <c r="D8" i="4"/>
  <c r="B8" i="4"/>
  <c r="B7" i="4"/>
  <c r="F7" i="4"/>
  <c r="E7" i="4"/>
  <c r="D7" i="4"/>
  <c r="CA3" i="4"/>
  <c r="CK5" i="4" s="1"/>
  <c r="C9" i="4" l="1"/>
  <c r="C20" i="4"/>
  <c r="C21" i="4"/>
  <c r="C19" i="4"/>
  <c r="C18" i="4"/>
  <c r="C17" i="4"/>
  <c r="C16" i="4"/>
  <c r="C15" i="4"/>
  <c r="C14" i="4"/>
  <c r="C13" i="4"/>
  <c r="C12" i="4"/>
  <c r="C10" i="4"/>
  <c r="C11" i="4"/>
  <c r="C8" i="4"/>
  <c r="C7" i="4"/>
  <c r="CK6" i="4"/>
  <c r="CK21" i="4" s="1"/>
  <c r="CI5" i="4"/>
  <c r="CE5" i="4"/>
  <c r="CA5" i="4"/>
  <c r="CL5" i="4"/>
  <c r="CH5" i="4"/>
  <c r="CC5" i="4"/>
  <c r="CJ5" i="4"/>
  <c r="CD5" i="4"/>
  <c r="CF5" i="4"/>
  <c r="BO3" i="4"/>
  <c r="CB5" i="4"/>
  <c r="CG5" i="4"/>
  <c r="CK9" i="4" l="1"/>
  <c r="CK11" i="4"/>
  <c r="CK16" i="4"/>
  <c r="CK15" i="4"/>
  <c r="CK18" i="4"/>
  <c r="CG6" i="4"/>
  <c r="CG21" i="4" s="1"/>
  <c r="CL6" i="4"/>
  <c r="CL21" i="4" s="1"/>
  <c r="CK12" i="4"/>
  <c r="CK19" i="4"/>
  <c r="BW5" i="4"/>
  <c r="BS5" i="4"/>
  <c r="BO5" i="4"/>
  <c r="BV5" i="4"/>
  <c r="BQ5" i="4"/>
  <c r="BZ5" i="4"/>
  <c r="BU5" i="4"/>
  <c r="BP5" i="4"/>
  <c r="BC3" i="4"/>
  <c r="BY5" i="4"/>
  <c r="BR5" i="4"/>
  <c r="BT5" i="4"/>
  <c r="BX5" i="4"/>
  <c r="CC6" i="4"/>
  <c r="CC20" i="4" s="1"/>
  <c r="CE6" i="4"/>
  <c r="CE19" i="4" s="1"/>
  <c r="CK10" i="4"/>
  <c r="CK8" i="4"/>
  <c r="CK14" i="4"/>
  <c r="CK20" i="4"/>
  <c r="CD6" i="4"/>
  <c r="CD20" i="4" s="1"/>
  <c r="CB6" i="4"/>
  <c r="CB18" i="4" s="1"/>
  <c r="CJ6" i="4"/>
  <c r="CJ18" i="4" s="1"/>
  <c r="CA6" i="4"/>
  <c r="CA18" i="4" s="1"/>
  <c r="CF6" i="4"/>
  <c r="CF19" i="4" s="1"/>
  <c r="CH6" i="4"/>
  <c r="CH20" i="4" s="1"/>
  <c r="CI6" i="4"/>
  <c r="CI18" i="4" s="1"/>
  <c r="CK7" i="4"/>
  <c r="CK13" i="4"/>
  <c r="CK17" i="4"/>
  <c r="CC11" i="4" l="1"/>
  <c r="CD21" i="4"/>
  <c r="CC21" i="4"/>
  <c r="CC13" i="4"/>
  <c r="CH9" i="4"/>
  <c r="CH8" i="4"/>
  <c r="CB16" i="4"/>
  <c r="CH18" i="4"/>
  <c r="CD10" i="4"/>
  <c r="CH21" i="4"/>
  <c r="CB13" i="4"/>
  <c r="CA8" i="4"/>
  <c r="CA16" i="4"/>
  <c r="CH17" i="4"/>
  <c r="CH12" i="4"/>
  <c r="CA9" i="4"/>
  <c r="CA20" i="4"/>
  <c r="CB10" i="4"/>
  <c r="CD18" i="4"/>
  <c r="CD12" i="4"/>
  <c r="CA15" i="4"/>
  <c r="CB20" i="4"/>
  <c r="CH16" i="4"/>
  <c r="CA21" i="4"/>
  <c r="CA11" i="4"/>
  <c r="CB9" i="4"/>
  <c r="CD7" i="4"/>
  <c r="CD16" i="4"/>
  <c r="CK22" i="4"/>
  <c r="CI9" i="4"/>
  <c r="CI16" i="4"/>
  <c r="CF9" i="4"/>
  <c r="CF11" i="4"/>
  <c r="CE9" i="4"/>
  <c r="CE17" i="4"/>
  <c r="CG10" i="4"/>
  <c r="CG16" i="4"/>
  <c r="CG13" i="4"/>
  <c r="CI19" i="4"/>
  <c r="CI11" i="4"/>
  <c r="CI20" i="4"/>
  <c r="CF14" i="4"/>
  <c r="CF20" i="4"/>
  <c r="CA12" i="4"/>
  <c r="CB11" i="4"/>
  <c r="CB19" i="4"/>
  <c r="CD9" i="4"/>
  <c r="CD13" i="4"/>
  <c r="CE20" i="4"/>
  <c r="CE12" i="4"/>
  <c r="CE21" i="4"/>
  <c r="CC16" i="4"/>
  <c r="CG12" i="4"/>
  <c r="CG7" i="4"/>
  <c r="CG18" i="4"/>
  <c r="CI12" i="4"/>
  <c r="CE13" i="4"/>
  <c r="CG14" i="4"/>
  <c r="CG19" i="4"/>
  <c r="CF17" i="4"/>
  <c r="CI8" i="4"/>
  <c r="CI15" i="4"/>
  <c r="CH13" i="4"/>
  <c r="CF10" i="4"/>
  <c r="CF16" i="4"/>
  <c r="CF21" i="4"/>
  <c r="CB21" i="4"/>
  <c r="CD17" i="4"/>
  <c r="CE8" i="4"/>
  <c r="CE16" i="4"/>
  <c r="CG17" i="4"/>
  <c r="CG8" i="4"/>
  <c r="CG11" i="4"/>
  <c r="CG20" i="4"/>
  <c r="CJ15" i="4"/>
  <c r="CJ21" i="4"/>
  <c r="CJ20" i="4"/>
  <c r="BZ6" i="4"/>
  <c r="BZ20" i="4" s="1"/>
  <c r="CL13" i="4"/>
  <c r="CL18" i="4"/>
  <c r="CJ7" i="4"/>
  <c r="CJ19" i="4"/>
  <c r="CJ12" i="4"/>
  <c r="CJ16" i="4"/>
  <c r="CC15" i="4"/>
  <c r="CC17" i="4"/>
  <c r="BK5" i="4"/>
  <c r="BG5" i="4"/>
  <c r="BC5" i="4"/>
  <c r="AQ3" i="4"/>
  <c r="BL5" i="4"/>
  <c r="BF5" i="4"/>
  <c r="BE5" i="4"/>
  <c r="BN5" i="4"/>
  <c r="BI5" i="4"/>
  <c r="BM5" i="4"/>
  <c r="BH5" i="4"/>
  <c r="BJ5" i="4"/>
  <c r="BD5" i="4"/>
  <c r="BW6" i="4"/>
  <c r="BW21" i="4" s="1"/>
  <c r="CL16" i="4"/>
  <c r="CL14" i="4"/>
  <c r="CL19" i="4"/>
  <c r="CH14" i="4"/>
  <c r="CH19" i="4"/>
  <c r="CF12" i="4"/>
  <c r="CA13" i="4"/>
  <c r="CJ8" i="4"/>
  <c r="CB12" i="4"/>
  <c r="CB17" i="4"/>
  <c r="CD14" i="4"/>
  <c r="CD19" i="4"/>
  <c r="CE10" i="4"/>
  <c r="CE14" i="4"/>
  <c r="CE18" i="4"/>
  <c r="CC9" i="4"/>
  <c r="CC8" i="4"/>
  <c r="CC12" i="4"/>
  <c r="CC19" i="4"/>
  <c r="BT6" i="4"/>
  <c r="BT20" i="4" s="1"/>
  <c r="BP6" i="4"/>
  <c r="BP21" i="4" s="1"/>
  <c r="BV6" i="4"/>
  <c r="BV21" i="4" s="1"/>
  <c r="CL8" i="4"/>
  <c r="CL11" i="4"/>
  <c r="CL15" i="4"/>
  <c r="CL20" i="4"/>
  <c r="BY6" i="4"/>
  <c r="BY18" i="4" s="1"/>
  <c r="BS6" i="4"/>
  <c r="BS16" i="4" s="1"/>
  <c r="CL10" i="4"/>
  <c r="CC7" i="4"/>
  <c r="BX6" i="4"/>
  <c r="BX19" i="4" s="1"/>
  <c r="BQ6" i="4"/>
  <c r="BQ20" i="4" s="1"/>
  <c r="CL7" i="4"/>
  <c r="CI21" i="4"/>
  <c r="CI13" i="4"/>
  <c r="CI17" i="4"/>
  <c r="CH10" i="4"/>
  <c r="CF13" i="4"/>
  <c r="CF18" i="4"/>
  <c r="CA10" i="4"/>
  <c r="CA17" i="4"/>
  <c r="CJ9" i="4"/>
  <c r="CJ14" i="4"/>
  <c r="CJ17" i="4"/>
  <c r="CB15" i="4"/>
  <c r="CI7" i="4"/>
  <c r="CI10" i="4"/>
  <c r="CI14" i="4"/>
  <c r="CH7" i="4"/>
  <c r="CH11" i="4"/>
  <c r="CH15" i="4"/>
  <c r="CF7" i="4"/>
  <c r="CF8" i="4"/>
  <c r="CF15" i="4"/>
  <c r="CA7" i="4"/>
  <c r="CA19" i="4"/>
  <c r="CA14" i="4"/>
  <c r="CJ11" i="4"/>
  <c r="CJ13" i="4"/>
  <c r="CJ10" i="4"/>
  <c r="CB8" i="4"/>
  <c r="CB7" i="4"/>
  <c r="CB14" i="4"/>
  <c r="CD8" i="4"/>
  <c r="CD11" i="4"/>
  <c r="CD15" i="4"/>
  <c r="CE7" i="4"/>
  <c r="CE11" i="4"/>
  <c r="CE15" i="4"/>
  <c r="CC18" i="4"/>
  <c r="CC10" i="4"/>
  <c r="CC14" i="4"/>
  <c r="BR6" i="4"/>
  <c r="BR20" i="4" s="1"/>
  <c r="BU6" i="4"/>
  <c r="BU20" i="4" s="1"/>
  <c r="BO6" i="4"/>
  <c r="BO19" i="4" s="1"/>
  <c r="CL9" i="4"/>
  <c r="CL12" i="4"/>
  <c r="CL17" i="4"/>
  <c r="CG9" i="4"/>
  <c r="CG15" i="4"/>
  <c r="BT11" i="4" l="1"/>
  <c r="BR9" i="4"/>
  <c r="BT16" i="4"/>
  <c r="BX16" i="4"/>
  <c r="BT10" i="4"/>
  <c r="BX21" i="4"/>
  <c r="BR10" i="4"/>
  <c r="BT8" i="4"/>
  <c r="BT15" i="4"/>
  <c r="CD22" i="4"/>
  <c r="BT13" i="4"/>
  <c r="BT14" i="4"/>
  <c r="BO12" i="4"/>
  <c r="BO17" i="4"/>
  <c r="BT18" i="4"/>
  <c r="BO20" i="4"/>
  <c r="BR16" i="4"/>
  <c r="BX20" i="4"/>
  <c r="BT7" i="4"/>
  <c r="BT9" i="4"/>
  <c r="BT12" i="4"/>
  <c r="BO21" i="4"/>
  <c r="BU16" i="4"/>
  <c r="BU13" i="4"/>
  <c r="BO9" i="4"/>
  <c r="BU15" i="4"/>
  <c r="BU21" i="4"/>
  <c r="BR13" i="4"/>
  <c r="BT17" i="4"/>
  <c r="BO13" i="4"/>
  <c r="BR18" i="4"/>
  <c r="BY8" i="4"/>
  <c r="BY12" i="4"/>
  <c r="BY15" i="4"/>
  <c r="BZ12" i="4"/>
  <c r="BO8" i="4"/>
  <c r="BO16" i="4"/>
  <c r="BR17" i="4"/>
  <c r="BR12" i="4"/>
  <c r="BR21" i="4"/>
  <c r="CH22" i="4"/>
  <c r="BX14" i="4"/>
  <c r="BY14" i="4"/>
  <c r="BY16" i="4"/>
  <c r="BY19" i="4"/>
  <c r="BT21" i="4"/>
  <c r="BZ7" i="4"/>
  <c r="BZ16" i="4"/>
  <c r="BY10" i="4"/>
  <c r="BY11" i="4"/>
  <c r="BY20" i="4"/>
  <c r="BZ10" i="4"/>
  <c r="BZ21" i="4"/>
  <c r="CG22" i="4"/>
  <c r="BY9" i="4"/>
  <c r="BY13" i="4"/>
  <c r="BY21" i="4"/>
  <c r="BQ15" i="4"/>
  <c r="BV17" i="4"/>
  <c r="BD6" i="4"/>
  <c r="BD18" i="4" s="1"/>
  <c r="BL6" i="4"/>
  <c r="BL18" i="4" s="1"/>
  <c r="BU7" i="4"/>
  <c r="BU18" i="4"/>
  <c r="BQ10" i="4"/>
  <c r="BQ14" i="4"/>
  <c r="BQ18" i="4"/>
  <c r="BX7" i="4"/>
  <c r="BX11" i="4"/>
  <c r="BX17" i="4"/>
  <c r="BR14" i="4"/>
  <c r="BR19" i="4"/>
  <c r="CE22" i="4"/>
  <c r="CA22" i="4"/>
  <c r="BQ16" i="4"/>
  <c r="BQ12" i="4"/>
  <c r="BQ11" i="4"/>
  <c r="BQ19" i="4"/>
  <c r="BX9" i="4"/>
  <c r="BX8" i="4"/>
  <c r="BX13" i="4"/>
  <c r="BX18" i="4"/>
  <c r="BS8" i="4"/>
  <c r="BS11" i="4"/>
  <c r="BS15" i="4"/>
  <c r="BS20" i="4"/>
  <c r="BV9" i="4"/>
  <c r="BV11" i="4"/>
  <c r="BV15" i="4"/>
  <c r="BV20" i="4"/>
  <c r="BP10" i="4"/>
  <c r="BP9" i="4"/>
  <c r="BP13" i="4"/>
  <c r="BP19" i="4"/>
  <c r="BW8" i="4"/>
  <c r="BW11" i="4"/>
  <c r="BW15" i="4"/>
  <c r="BW19" i="4"/>
  <c r="BH6" i="4"/>
  <c r="BH19" i="4" s="1"/>
  <c r="BE6" i="4"/>
  <c r="BE20" i="4" s="1"/>
  <c r="BC6" i="4"/>
  <c r="BC18" i="4" s="1"/>
  <c r="CJ22" i="4"/>
  <c r="BZ8" i="4"/>
  <c r="BZ17" i="4"/>
  <c r="BZ14" i="4"/>
  <c r="BZ19" i="4"/>
  <c r="CL22" i="4"/>
  <c r="BQ9" i="4"/>
  <c r="BQ21" i="4"/>
  <c r="BS10" i="4"/>
  <c r="BS13" i="4"/>
  <c r="BS17" i="4"/>
  <c r="BV7" i="4"/>
  <c r="BV13" i="4"/>
  <c r="BP20" i="4"/>
  <c r="BP12" i="4"/>
  <c r="BP17" i="4"/>
  <c r="BW10" i="4"/>
  <c r="BW13" i="4"/>
  <c r="BW17" i="4"/>
  <c r="BI6" i="4"/>
  <c r="BI18" i="4" s="1"/>
  <c r="BK6" i="4"/>
  <c r="BK17" i="4" s="1"/>
  <c r="BU17" i="4"/>
  <c r="CF22" i="4"/>
  <c r="BQ8" i="4"/>
  <c r="CC22" i="4"/>
  <c r="BS7" i="4"/>
  <c r="BS21" i="4"/>
  <c r="BS14" i="4"/>
  <c r="BS18" i="4"/>
  <c r="BV8" i="4"/>
  <c r="BV18" i="4"/>
  <c r="BV14" i="4"/>
  <c r="BV19" i="4"/>
  <c r="BP8" i="4"/>
  <c r="BP7" i="4"/>
  <c r="BP11" i="4"/>
  <c r="BP18" i="4"/>
  <c r="BW7" i="4"/>
  <c r="BW20" i="4"/>
  <c r="BW14" i="4"/>
  <c r="BW18" i="4"/>
  <c r="BJ6" i="4"/>
  <c r="BJ19" i="4" s="1"/>
  <c r="BN6" i="4"/>
  <c r="BN19" i="4" s="1"/>
  <c r="AY5" i="4"/>
  <c r="AU5" i="4"/>
  <c r="AQ5" i="4"/>
  <c r="BA5" i="4"/>
  <c r="AV5" i="4"/>
  <c r="AZ5" i="4"/>
  <c r="AT5" i="4"/>
  <c r="AX5" i="4"/>
  <c r="AS5" i="4"/>
  <c r="AE3" i="4"/>
  <c r="AW5" i="4"/>
  <c r="BB5" i="4"/>
  <c r="AR5" i="4"/>
  <c r="BZ13" i="4"/>
  <c r="BZ18" i="4"/>
  <c r="BO10" i="4"/>
  <c r="BO14" i="4"/>
  <c r="BO18" i="4"/>
  <c r="BU9" i="4"/>
  <c r="BU8" i="4"/>
  <c r="BU12" i="4"/>
  <c r="BU19" i="4"/>
  <c r="BR7" i="4"/>
  <c r="BO7" i="4"/>
  <c r="BO11" i="4"/>
  <c r="BO15" i="4"/>
  <c r="BU11" i="4"/>
  <c r="BU10" i="4"/>
  <c r="BU14" i="4"/>
  <c r="BR8" i="4"/>
  <c r="BR11" i="4"/>
  <c r="BR15" i="4"/>
  <c r="CB22" i="4"/>
  <c r="CI22" i="4"/>
  <c r="BQ17" i="4"/>
  <c r="BQ7" i="4"/>
  <c r="BQ13" i="4"/>
  <c r="BX12" i="4"/>
  <c r="BX10" i="4"/>
  <c r="BX15" i="4"/>
  <c r="BS19" i="4"/>
  <c r="BS9" i="4"/>
  <c r="BS12" i="4"/>
  <c r="BY7" i="4"/>
  <c r="BY17" i="4"/>
  <c r="BV10" i="4"/>
  <c r="BV12" i="4"/>
  <c r="BV16" i="4"/>
  <c r="BP16" i="4"/>
  <c r="BP14" i="4"/>
  <c r="BP15" i="4"/>
  <c r="BT19" i="4"/>
  <c r="BW9" i="4"/>
  <c r="BW12" i="4"/>
  <c r="BW16" i="4"/>
  <c r="BM6" i="4"/>
  <c r="BM17" i="4" s="1"/>
  <c r="BF6" i="4"/>
  <c r="BF17" i="4" s="1"/>
  <c r="BG6" i="4"/>
  <c r="BG17" i="4" s="1"/>
  <c r="BZ9" i="4"/>
  <c r="BZ11" i="4"/>
  <c r="BZ15" i="4"/>
  <c r="BK7" i="4" l="1"/>
  <c r="BG7" i="4"/>
  <c r="BN11" i="4"/>
  <c r="BG16" i="4"/>
  <c r="BN20" i="4"/>
  <c r="BK8" i="4"/>
  <c r="BH7" i="4"/>
  <c r="BN8" i="4"/>
  <c r="BK14" i="4"/>
  <c r="BG11" i="4"/>
  <c r="BM18" i="4"/>
  <c r="BM8" i="4"/>
  <c r="BM21" i="4"/>
  <c r="BT22" i="4"/>
  <c r="BN7" i="4"/>
  <c r="BN12" i="4"/>
  <c r="BJ11" i="4"/>
  <c r="BI8" i="4"/>
  <c r="BE13" i="4"/>
  <c r="BM16" i="4"/>
  <c r="BM7" i="4"/>
  <c r="BM10" i="4"/>
  <c r="BJ15" i="4"/>
  <c r="BI12" i="4"/>
  <c r="BF7" i="4"/>
  <c r="BM13" i="4"/>
  <c r="BM14" i="4"/>
  <c r="BN21" i="4"/>
  <c r="BK15" i="4"/>
  <c r="BI15" i="4"/>
  <c r="BF14" i="4"/>
  <c r="BF20" i="4"/>
  <c r="BC11" i="4"/>
  <c r="BC20" i="4"/>
  <c r="BH17" i="4"/>
  <c r="BZ22" i="4"/>
  <c r="BG8" i="4"/>
  <c r="BG12" i="4"/>
  <c r="BG18" i="4"/>
  <c r="BF8" i="4"/>
  <c r="BF18" i="4"/>
  <c r="BF15" i="4"/>
  <c r="BF21" i="4"/>
  <c r="BM9" i="4"/>
  <c r="BM11" i="4"/>
  <c r="BM19" i="4"/>
  <c r="BN9" i="4"/>
  <c r="BN15" i="4"/>
  <c r="BJ10" i="4"/>
  <c r="BJ20" i="4"/>
  <c r="BK19" i="4"/>
  <c r="BK18" i="4"/>
  <c r="BI10" i="4"/>
  <c r="BI16" i="4"/>
  <c r="BI19" i="4"/>
  <c r="BC7" i="4"/>
  <c r="BC12" i="4"/>
  <c r="BE9" i="4"/>
  <c r="BE16" i="4"/>
  <c r="BH9" i="4"/>
  <c r="BH10" i="4"/>
  <c r="BH21" i="4"/>
  <c r="BD16" i="4"/>
  <c r="BG9" i="4"/>
  <c r="BG14" i="4"/>
  <c r="BG19" i="4"/>
  <c r="BF9" i="4"/>
  <c r="BF11" i="4"/>
  <c r="BF16" i="4"/>
  <c r="BM12" i="4"/>
  <c r="BM20" i="4"/>
  <c r="BN16" i="4"/>
  <c r="BK11" i="4"/>
  <c r="BK20" i="4"/>
  <c r="BI14" i="4"/>
  <c r="BI11" i="4"/>
  <c r="BI20" i="4"/>
  <c r="BC8" i="4"/>
  <c r="BC15" i="4"/>
  <c r="BE7" i="4"/>
  <c r="BE21" i="4"/>
  <c r="BH12" i="4"/>
  <c r="BH11" i="4"/>
  <c r="BL15" i="4"/>
  <c r="BG20" i="4"/>
  <c r="BG15" i="4"/>
  <c r="BG21" i="4"/>
  <c r="BF10" i="4"/>
  <c r="BF12" i="4"/>
  <c r="BF19" i="4"/>
  <c r="BI9" i="4"/>
  <c r="BI13" i="4"/>
  <c r="BI21" i="4"/>
  <c r="BC19" i="4"/>
  <c r="BC9" i="4"/>
  <c r="BC16" i="4"/>
  <c r="BH14" i="4"/>
  <c r="BH16" i="4"/>
  <c r="BH20" i="4"/>
  <c r="AZ6" i="4"/>
  <c r="AZ21" i="4" s="1"/>
  <c r="BP22" i="4"/>
  <c r="BL21" i="4"/>
  <c r="BL20" i="4"/>
  <c r="BD7" i="4"/>
  <c r="BD20" i="4"/>
  <c r="BQ22" i="4"/>
  <c r="AR6" i="4"/>
  <c r="AR21" i="4" s="1"/>
  <c r="AS6" i="4"/>
  <c r="AS21" i="4" s="1"/>
  <c r="AY6" i="4"/>
  <c r="AY21" i="4" s="1"/>
  <c r="BJ12" i="4"/>
  <c r="BJ16" i="4"/>
  <c r="BJ21" i="4"/>
  <c r="BW22" i="4"/>
  <c r="BS22" i="4"/>
  <c r="BV22" i="4"/>
  <c r="BE18" i="4"/>
  <c r="BE17" i="4"/>
  <c r="BL8" i="4"/>
  <c r="BL7" i="4"/>
  <c r="BL12" i="4"/>
  <c r="BL19" i="4"/>
  <c r="BD9" i="4"/>
  <c r="BD8" i="4"/>
  <c r="BD19" i="4"/>
  <c r="BD21" i="4"/>
  <c r="BG10" i="4"/>
  <c r="BG13" i="4"/>
  <c r="BF13" i="4"/>
  <c r="BM15" i="4"/>
  <c r="BR22" i="4"/>
  <c r="BB6" i="4"/>
  <c r="BB19" i="4" s="1"/>
  <c r="AX6" i="4"/>
  <c r="AX19" i="4" s="1"/>
  <c r="BA6" i="4"/>
  <c r="BA19" i="4" s="1"/>
  <c r="BN18" i="4"/>
  <c r="BN10" i="4"/>
  <c r="BN13" i="4"/>
  <c r="BN17" i="4"/>
  <c r="BJ8" i="4"/>
  <c r="BJ7" i="4"/>
  <c r="BJ13" i="4"/>
  <c r="BJ18" i="4"/>
  <c r="BK21" i="4"/>
  <c r="BK9" i="4"/>
  <c r="BK12" i="4"/>
  <c r="BK16" i="4"/>
  <c r="BI7" i="4"/>
  <c r="BI17" i="4"/>
  <c r="BC10" i="4"/>
  <c r="BC13" i="4"/>
  <c r="BC17" i="4"/>
  <c r="BE11" i="4"/>
  <c r="BE8" i="4"/>
  <c r="BE12" i="4"/>
  <c r="BE19" i="4"/>
  <c r="BH13" i="4"/>
  <c r="BH18" i="4"/>
  <c r="BL10" i="4"/>
  <c r="BL9" i="4"/>
  <c r="BL14" i="4"/>
  <c r="BL17" i="4"/>
  <c r="BD11" i="4"/>
  <c r="BD10" i="4"/>
  <c r="BD12" i="4"/>
  <c r="BD17" i="4"/>
  <c r="AM5" i="4"/>
  <c r="AI5" i="4"/>
  <c r="AE5" i="4"/>
  <c r="AP5" i="4"/>
  <c r="AK5" i="4"/>
  <c r="AF5" i="4"/>
  <c r="AO5" i="4"/>
  <c r="AH5" i="4"/>
  <c r="AL5" i="4"/>
  <c r="AG5" i="4"/>
  <c r="AJ5" i="4"/>
  <c r="AN5" i="4"/>
  <c r="S3" i="4"/>
  <c r="AU6" i="4"/>
  <c r="AU17" i="4" s="1"/>
  <c r="BU22" i="4"/>
  <c r="BY22" i="4"/>
  <c r="BO22" i="4"/>
  <c r="AV6" i="4"/>
  <c r="AV19" i="4" s="1"/>
  <c r="AW6" i="4"/>
  <c r="AW21" i="4" s="1"/>
  <c r="AT6" i="4"/>
  <c r="AT21" i="4" s="1"/>
  <c r="AQ6" i="4"/>
  <c r="AQ21" i="4" s="1"/>
  <c r="BN14" i="4"/>
  <c r="BJ9" i="4"/>
  <c r="BJ17" i="4"/>
  <c r="BJ14" i="4"/>
  <c r="BK10" i="4"/>
  <c r="BK13" i="4"/>
  <c r="BC21" i="4"/>
  <c r="BC14" i="4"/>
  <c r="BE15" i="4"/>
  <c r="BE10" i="4"/>
  <c r="BE14" i="4"/>
  <c r="BH8" i="4"/>
  <c r="BH15" i="4"/>
  <c r="BX22" i="4"/>
  <c r="BL11" i="4"/>
  <c r="BL13" i="4"/>
  <c r="BL16" i="4"/>
  <c r="BD15" i="4"/>
  <c r="BD13" i="4"/>
  <c r="BD14" i="4"/>
  <c r="AX11" i="4" l="1"/>
  <c r="AX7" i="4"/>
  <c r="BM22" i="4"/>
  <c r="BB16" i="4"/>
  <c r="AV21" i="4"/>
  <c r="AV15" i="4"/>
  <c r="AV12" i="4"/>
  <c r="AX21" i="4"/>
  <c r="AV7" i="4"/>
  <c r="AV11" i="4"/>
  <c r="AV20" i="4"/>
  <c r="AV8" i="4"/>
  <c r="AV9" i="4"/>
  <c r="AV14" i="4"/>
  <c r="AV10" i="4"/>
  <c r="AV13" i="4"/>
  <c r="AV16" i="4"/>
  <c r="BB11" i="4"/>
  <c r="BF22" i="4"/>
  <c r="AZ8" i="4"/>
  <c r="BG22" i="4"/>
  <c r="AU14" i="4"/>
  <c r="BH22" i="4"/>
  <c r="BC22" i="4"/>
  <c r="AU8" i="4"/>
  <c r="AU18" i="4"/>
  <c r="AX8" i="4"/>
  <c r="AX12" i="4"/>
  <c r="BB20" i="4"/>
  <c r="AV18" i="4"/>
  <c r="AU9" i="4"/>
  <c r="AU20" i="4"/>
  <c r="AX9" i="4"/>
  <c r="AX15" i="4"/>
  <c r="BB8" i="4"/>
  <c r="AU21" i="4"/>
  <c r="AU12" i="4"/>
  <c r="AX20" i="4"/>
  <c r="BK22" i="4"/>
  <c r="BN22" i="4"/>
  <c r="AU19" i="4"/>
  <c r="AU15" i="4"/>
  <c r="BB12" i="4"/>
  <c r="BB21" i="4"/>
  <c r="AY9" i="4"/>
  <c r="BE22" i="4"/>
  <c r="AV17" i="4"/>
  <c r="AU7" i="4"/>
  <c r="AU11" i="4"/>
  <c r="AU16" i="4"/>
  <c r="AX16" i="4"/>
  <c r="BB7" i="4"/>
  <c r="BB15" i="4"/>
  <c r="AY13" i="4"/>
  <c r="AZ11" i="4"/>
  <c r="AY20" i="4"/>
  <c r="AY17" i="4"/>
  <c r="AQ13" i="4"/>
  <c r="AT13" i="4"/>
  <c r="AT18" i="4"/>
  <c r="AW18" i="4"/>
  <c r="AW15" i="4"/>
  <c r="AG6" i="4"/>
  <c r="AG17" i="4" s="1"/>
  <c r="AI6" i="4"/>
  <c r="AI17" i="4" s="1"/>
  <c r="BJ22" i="4"/>
  <c r="BA7" i="4"/>
  <c r="BA13" i="4"/>
  <c r="BA20" i="4"/>
  <c r="AR12" i="4"/>
  <c r="AR7" i="4"/>
  <c r="AR17" i="4"/>
  <c r="AZ17" i="4"/>
  <c r="AQ7" i="4"/>
  <c r="AQ20" i="4"/>
  <c r="AQ18" i="4"/>
  <c r="AT11" i="4"/>
  <c r="AT19" i="4"/>
  <c r="AW8" i="4"/>
  <c r="AA5" i="4"/>
  <c r="W5" i="4"/>
  <c r="S5" i="4"/>
  <c r="Z5" i="4"/>
  <c r="U5" i="4"/>
  <c r="G3" i="4"/>
  <c r="AD5" i="4"/>
  <c r="Y5" i="4"/>
  <c r="T5" i="4"/>
  <c r="V5" i="4"/>
  <c r="AC5" i="4"/>
  <c r="X5" i="4"/>
  <c r="AB5" i="4"/>
  <c r="AL6" i="4"/>
  <c r="AL18" i="4" s="1"/>
  <c r="AK6" i="4"/>
  <c r="AK18" i="4" s="1"/>
  <c r="AM6" i="4"/>
  <c r="AM16" i="4" s="1"/>
  <c r="BI22" i="4"/>
  <c r="BA8" i="4"/>
  <c r="BA9" i="4"/>
  <c r="BA15" i="4"/>
  <c r="BA21" i="4"/>
  <c r="AY10" i="4"/>
  <c r="AY14" i="4"/>
  <c r="AY18" i="4"/>
  <c r="AS8" i="4"/>
  <c r="AS9" i="4"/>
  <c r="AS17" i="4"/>
  <c r="AS19" i="4"/>
  <c r="AR8" i="4"/>
  <c r="AR16" i="4"/>
  <c r="AR13" i="4"/>
  <c r="AR18" i="4"/>
  <c r="AZ7" i="4"/>
  <c r="AZ10" i="4"/>
  <c r="AZ13" i="4"/>
  <c r="AZ18" i="4"/>
  <c r="AQ8" i="4"/>
  <c r="AQ11" i="4"/>
  <c r="AQ15" i="4"/>
  <c r="AQ19" i="4"/>
  <c r="AT9" i="4"/>
  <c r="AT17" i="4"/>
  <c r="AT15" i="4"/>
  <c r="AT20" i="4"/>
  <c r="AW9" i="4"/>
  <c r="AW10" i="4"/>
  <c r="AW14" i="4"/>
  <c r="AW20" i="4"/>
  <c r="AU10" i="4"/>
  <c r="AU13" i="4"/>
  <c r="AN6" i="4"/>
  <c r="AN18" i="4" s="1"/>
  <c r="AH6" i="4"/>
  <c r="AH20" i="4" s="1"/>
  <c r="AP6" i="4"/>
  <c r="AP21" i="4" s="1"/>
  <c r="BA12" i="4"/>
  <c r="BA10" i="4"/>
  <c r="BA14" i="4"/>
  <c r="BA18" i="4"/>
  <c r="AX18" i="4"/>
  <c r="AX10" i="4"/>
  <c r="AX13" i="4"/>
  <c r="AX17" i="4"/>
  <c r="BB17" i="4"/>
  <c r="BB9" i="4"/>
  <c r="BB13" i="4"/>
  <c r="BB18" i="4"/>
  <c r="BL22" i="4"/>
  <c r="AY7" i="4"/>
  <c r="AY11" i="4"/>
  <c r="AY15" i="4"/>
  <c r="AY19" i="4"/>
  <c r="AS10" i="4"/>
  <c r="AS12" i="4"/>
  <c r="AS13" i="4"/>
  <c r="AS20" i="4"/>
  <c r="AR10" i="4"/>
  <c r="AR14" i="4"/>
  <c r="AR15" i="4"/>
  <c r="AR19" i="4"/>
  <c r="BD22" i="4"/>
  <c r="AZ9" i="4"/>
  <c r="AZ12" i="4"/>
  <c r="AZ15" i="4"/>
  <c r="AZ19" i="4"/>
  <c r="AQ10" i="4"/>
  <c r="AQ17" i="4"/>
  <c r="AT7" i="4"/>
  <c r="AW17" i="4"/>
  <c r="AF6" i="4"/>
  <c r="AF17" i="4" s="1"/>
  <c r="AS7" i="4"/>
  <c r="AS11" i="4"/>
  <c r="AS18" i="4"/>
  <c r="AQ14" i="4"/>
  <c r="AT8" i="4"/>
  <c r="AT14" i="4"/>
  <c r="AW7" i="4"/>
  <c r="AW12" i="4"/>
  <c r="AW19" i="4"/>
  <c r="AQ9" i="4"/>
  <c r="AQ12" i="4"/>
  <c r="AQ16" i="4"/>
  <c r="AT10" i="4"/>
  <c r="AT12" i="4"/>
  <c r="AT16" i="4"/>
  <c r="AW13" i="4"/>
  <c r="AW11" i="4"/>
  <c r="AW16" i="4"/>
  <c r="AJ6" i="4"/>
  <c r="AJ17" i="4" s="1"/>
  <c r="AO6" i="4"/>
  <c r="AO21" i="4" s="1"/>
  <c r="AE6" i="4"/>
  <c r="AE16" i="4" s="1"/>
  <c r="BA17" i="4"/>
  <c r="BA16" i="4"/>
  <c r="BA11" i="4"/>
  <c r="AX14" i="4"/>
  <c r="BB10" i="4"/>
  <c r="BB14" i="4"/>
  <c r="AY8" i="4"/>
  <c r="AY12" i="4"/>
  <c r="AY16" i="4"/>
  <c r="AS14" i="4"/>
  <c r="AS16" i="4"/>
  <c r="AS15" i="4"/>
  <c r="AR9" i="4"/>
  <c r="AR11" i="4"/>
  <c r="AR20" i="4"/>
  <c r="AZ14" i="4"/>
  <c r="AZ16" i="4"/>
  <c r="AZ20" i="4"/>
  <c r="AH18" i="4" l="1"/>
  <c r="AH10" i="4"/>
  <c r="AN15" i="4"/>
  <c r="AV22" i="4"/>
  <c r="AN13" i="4"/>
  <c r="AP17" i="4"/>
  <c r="AH17" i="4"/>
  <c r="AO8" i="4"/>
  <c r="AH19" i="4"/>
  <c r="AO12" i="4"/>
  <c r="AP11" i="4"/>
  <c r="AH8" i="4"/>
  <c r="AH12" i="4"/>
  <c r="AN10" i="4"/>
  <c r="AN14" i="4"/>
  <c r="AO7" i="4"/>
  <c r="AO20" i="4"/>
  <c r="AH9" i="4"/>
  <c r="AH13" i="4"/>
  <c r="AN20" i="4"/>
  <c r="AP13" i="4"/>
  <c r="AH16" i="4"/>
  <c r="AN8" i="4"/>
  <c r="AN9" i="4"/>
  <c r="AN12" i="4"/>
  <c r="AN17" i="4"/>
  <c r="AK11" i="4"/>
  <c r="AK14" i="4"/>
  <c r="AL17" i="4"/>
  <c r="AO9" i="4"/>
  <c r="AO10" i="4"/>
  <c r="AO14" i="4"/>
  <c r="AJ16" i="4"/>
  <c r="AF11" i="4"/>
  <c r="AF16" i="4"/>
  <c r="AK13" i="4"/>
  <c r="AO15" i="4"/>
  <c r="AO13" i="4"/>
  <c r="AO17" i="4"/>
  <c r="AF13" i="4"/>
  <c r="AF18" i="4"/>
  <c r="AX22" i="4"/>
  <c r="AN19" i="4"/>
  <c r="AK10" i="4"/>
  <c r="AK8" i="4"/>
  <c r="AK19" i="4"/>
  <c r="AG11" i="4"/>
  <c r="AO11" i="4"/>
  <c r="AO19" i="4"/>
  <c r="AF15" i="4"/>
  <c r="BB22" i="4"/>
  <c r="AP9" i="4"/>
  <c r="AH7" i="4"/>
  <c r="AH11" i="4"/>
  <c r="AH14" i="4"/>
  <c r="AH21" i="4"/>
  <c r="AN7" i="4"/>
  <c r="AN11" i="4"/>
  <c r="AN21" i="4"/>
  <c r="AU22" i="4"/>
  <c r="AK16" i="4"/>
  <c r="AK12" i="4"/>
  <c r="AK20" i="4"/>
  <c r="AE10" i="4"/>
  <c r="AE13" i="4"/>
  <c r="AE17" i="4"/>
  <c r="AJ13" i="4"/>
  <c r="AJ18" i="4"/>
  <c r="AM10" i="4"/>
  <c r="AM13" i="4"/>
  <c r="AM17" i="4"/>
  <c r="AL14" i="4"/>
  <c r="AL19" i="4"/>
  <c r="X6" i="4"/>
  <c r="X17" i="4" s="1"/>
  <c r="Y6" i="4"/>
  <c r="Y19" i="4" s="1"/>
  <c r="Z6" i="4"/>
  <c r="Z19" i="4" s="1"/>
  <c r="AR22" i="4"/>
  <c r="AI10" i="4"/>
  <c r="AI14" i="4"/>
  <c r="AI18" i="4"/>
  <c r="AG12" i="4"/>
  <c r="AG19" i="4"/>
  <c r="AE7" i="4"/>
  <c r="AE19" i="4"/>
  <c r="AE14" i="4"/>
  <c r="AE18" i="4"/>
  <c r="AJ7" i="4"/>
  <c r="AJ8" i="4"/>
  <c r="AJ15" i="4"/>
  <c r="AJ19" i="4"/>
  <c r="AS22" i="4"/>
  <c r="AF21" i="4"/>
  <c r="AF20" i="4"/>
  <c r="AP10" i="4"/>
  <c r="AP14" i="4"/>
  <c r="AP19" i="4"/>
  <c r="AM7" i="4"/>
  <c r="AM21" i="4"/>
  <c r="AM14" i="4"/>
  <c r="AM18" i="4"/>
  <c r="AL8" i="4"/>
  <c r="AL7" i="4"/>
  <c r="AL15" i="4"/>
  <c r="AL20" i="4"/>
  <c r="AC6" i="4"/>
  <c r="AC20" i="4" s="1"/>
  <c r="AD6" i="4"/>
  <c r="AD20" i="4" s="1"/>
  <c r="S6" i="4"/>
  <c r="S19" i="4" s="1"/>
  <c r="AQ22" i="4"/>
  <c r="BA22" i="4"/>
  <c r="AI7" i="4"/>
  <c r="AI11" i="4"/>
  <c r="AI15" i="4"/>
  <c r="AI19" i="4"/>
  <c r="AG13" i="4"/>
  <c r="AG8" i="4"/>
  <c r="AG14" i="4"/>
  <c r="AG20" i="4"/>
  <c r="AE8" i="4"/>
  <c r="AE11" i="4"/>
  <c r="AE15" i="4"/>
  <c r="AE20" i="4"/>
  <c r="AO18" i="4"/>
  <c r="AO16" i="4"/>
  <c r="AJ9" i="4"/>
  <c r="AJ10" i="4"/>
  <c r="AJ11" i="4"/>
  <c r="AJ21" i="4"/>
  <c r="AF7" i="4"/>
  <c r="AF8" i="4"/>
  <c r="AF12" i="4"/>
  <c r="AF19" i="4"/>
  <c r="AY22" i="4"/>
  <c r="AP7" i="4"/>
  <c r="AP18" i="4"/>
  <c r="AP15" i="4"/>
  <c r="AP20" i="4"/>
  <c r="AH15" i="4"/>
  <c r="AN16" i="4"/>
  <c r="AZ22" i="4"/>
  <c r="AM8" i="4"/>
  <c r="AM11" i="4"/>
  <c r="AM15" i="4"/>
  <c r="AM20" i="4"/>
  <c r="AK17" i="4"/>
  <c r="AK7" i="4"/>
  <c r="AK15" i="4"/>
  <c r="AK21" i="4"/>
  <c r="AL9" i="4"/>
  <c r="AL12" i="4"/>
  <c r="AL16" i="4"/>
  <c r="AL21" i="4"/>
  <c r="V6" i="4"/>
  <c r="V20" i="4" s="1"/>
  <c r="O5" i="4"/>
  <c r="K5" i="4"/>
  <c r="G5" i="4"/>
  <c r="P5" i="4"/>
  <c r="J5" i="4"/>
  <c r="I5" i="4"/>
  <c r="R5" i="4"/>
  <c r="H5" i="4"/>
  <c r="Q5" i="4"/>
  <c r="N5" i="4"/>
  <c r="M5" i="4"/>
  <c r="L5" i="4"/>
  <c r="W6" i="4"/>
  <c r="W18" i="4" s="1"/>
  <c r="AI8" i="4"/>
  <c r="AI12" i="4"/>
  <c r="AI16" i="4"/>
  <c r="AI21" i="4"/>
  <c r="AG7" i="4"/>
  <c r="AG10" i="4"/>
  <c r="AG16" i="4"/>
  <c r="AG21" i="4"/>
  <c r="AE21" i="4"/>
  <c r="AE9" i="4"/>
  <c r="AE12" i="4"/>
  <c r="AJ12" i="4"/>
  <c r="AJ14" i="4"/>
  <c r="AJ20" i="4"/>
  <c r="AW22" i="4"/>
  <c r="AF9" i="4"/>
  <c r="AF10" i="4"/>
  <c r="AF14" i="4"/>
  <c r="AT22" i="4"/>
  <c r="AP8" i="4"/>
  <c r="AP12" i="4"/>
  <c r="AP16" i="4"/>
  <c r="AM19" i="4"/>
  <c r="AM9" i="4"/>
  <c r="AM12" i="4"/>
  <c r="AK9" i="4"/>
  <c r="AL11" i="4"/>
  <c r="AL10" i="4"/>
  <c r="AL13" i="4"/>
  <c r="AB6" i="4"/>
  <c r="AB18" i="4" s="1"/>
  <c r="T6" i="4"/>
  <c r="T18" i="4" s="1"/>
  <c r="U6" i="4"/>
  <c r="U19" i="4" s="1"/>
  <c r="AA6" i="4"/>
  <c r="AA18" i="4" s="1"/>
  <c r="AI20" i="4"/>
  <c r="AI9" i="4"/>
  <c r="AI13" i="4"/>
  <c r="AG18" i="4"/>
  <c r="AG9" i="4"/>
  <c r="AG15" i="4"/>
  <c r="AO22" i="4" l="1"/>
  <c r="AN22" i="4"/>
  <c r="V21" i="4"/>
  <c r="V17" i="4"/>
  <c r="U11" i="4"/>
  <c r="T9" i="4"/>
  <c r="AD12" i="4"/>
  <c r="U9" i="4"/>
  <c r="T20" i="4"/>
  <c r="V8" i="4"/>
  <c r="S9" i="4"/>
  <c r="U20" i="4"/>
  <c r="V14" i="4"/>
  <c r="AH22" i="4"/>
  <c r="S17" i="4"/>
  <c r="AA9" i="4"/>
  <c r="AA16" i="4"/>
  <c r="U16" i="4"/>
  <c r="U15" i="4"/>
  <c r="T7" i="4"/>
  <c r="T21" i="4"/>
  <c r="W9" i="4"/>
  <c r="W16" i="4"/>
  <c r="V12" i="4"/>
  <c r="V18" i="4"/>
  <c r="S13" i="4"/>
  <c r="AD21" i="4"/>
  <c r="AC7" i="4"/>
  <c r="AC18" i="4"/>
  <c r="Z9" i="4"/>
  <c r="Z12" i="4"/>
  <c r="Z21" i="4"/>
  <c r="Y14" i="4"/>
  <c r="AA11" i="4"/>
  <c r="AA19" i="4"/>
  <c r="U10" i="4"/>
  <c r="U7" i="4"/>
  <c r="U18" i="4"/>
  <c r="T10" i="4"/>
  <c r="T11" i="4"/>
  <c r="W19" i="4"/>
  <c r="W11" i="4"/>
  <c r="W20" i="4"/>
  <c r="V7" i="4"/>
  <c r="V13" i="4"/>
  <c r="V19" i="4"/>
  <c r="S8" i="4"/>
  <c r="S16" i="4"/>
  <c r="AD10" i="4"/>
  <c r="AC8" i="4"/>
  <c r="AC16" i="4"/>
  <c r="AC21" i="4"/>
  <c r="Z10" i="4"/>
  <c r="Z15" i="4"/>
  <c r="Y7" i="4"/>
  <c r="Y20" i="4"/>
  <c r="AA12" i="4"/>
  <c r="AA21" i="4"/>
  <c r="W12" i="4"/>
  <c r="AC11" i="4"/>
  <c r="Z16" i="4"/>
  <c r="AA8" i="4"/>
  <c r="AA15" i="4"/>
  <c r="U17" i="4"/>
  <c r="U8" i="4"/>
  <c r="U13" i="4"/>
  <c r="U21" i="4"/>
  <c r="T16" i="4"/>
  <c r="T19" i="4"/>
  <c r="W8" i="4"/>
  <c r="W15" i="4"/>
  <c r="V11" i="4"/>
  <c r="V9" i="4"/>
  <c r="V16" i="4"/>
  <c r="S20" i="4"/>
  <c r="S12" i="4"/>
  <c r="S21" i="4"/>
  <c r="AD16" i="4"/>
  <c r="AC14" i="4"/>
  <c r="AC15" i="4"/>
  <c r="Z11" i="4"/>
  <c r="Z18" i="4"/>
  <c r="Z20" i="4"/>
  <c r="Y13" i="4"/>
  <c r="AF22" i="4"/>
  <c r="AB9" i="4"/>
  <c r="AB10" i="4"/>
  <c r="AB20" i="4"/>
  <c r="AB21" i="4"/>
  <c r="L6" i="4"/>
  <c r="L21" i="4" s="1"/>
  <c r="H6" i="4"/>
  <c r="H20" i="4" s="1"/>
  <c r="P6" i="4"/>
  <c r="P20" i="4" s="1"/>
  <c r="AD7" i="4"/>
  <c r="AD13" i="4"/>
  <c r="AD18" i="4"/>
  <c r="Y18" i="4"/>
  <c r="Y16" i="4"/>
  <c r="Y21" i="4"/>
  <c r="X8" i="4"/>
  <c r="X9" i="4"/>
  <c r="X16" i="4"/>
  <c r="X20" i="4"/>
  <c r="AB15" i="4"/>
  <c r="AB19" i="4"/>
  <c r="AG22" i="4"/>
  <c r="J6" i="4"/>
  <c r="J19" i="4" s="1"/>
  <c r="AM22" i="4"/>
  <c r="X7" i="4"/>
  <c r="X14" i="4"/>
  <c r="X18" i="4"/>
  <c r="AA10" i="4"/>
  <c r="AA13" i="4"/>
  <c r="AA17" i="4"/>
  <c r="T14" i="4"/>
  <c r="T13" i="4"/>
  <c r="T17" i="4"/>
  <c r="AB8" i="4"/>
  <c r="AB12" i="4"/>
  <c r="AB11" i="4"/>
  <c r="AB17" i="4"/>
  <c r="W10" i="4"/>
  <c r="W13" i="4"/>
  <c r="W17" i="4"/>
  <c r="M6" i="4"/>
  <c r="M20" i="4" s="1"/>
  <c r="R6" i="4"/>
  <c r="R20" i="4" s="1"/>
  <c r="G6" i="4"/>
  <c r="G18" i="4" s="1"/>
  <c r="AI22" i="4"/>
  <c r="S10" i="4"/>
  <c r="S14" i="4"/>
  <c r="S18" i="4"/>
  <c r="AD8" i="4"/>
  <c r="AD11" i="4"/>
  <c r="AD14" i="4"/>
  <c r="AD19" i="4"/>
  <c r="AC9" i="4"/>
  <c r="AC17" i="4"/>
  <c r="AC19" i="4"/>
  <c r="Z13" i="4"/>
  <c r="Z17" i="4"/>
  <c r="Y9" i="4"/>
  <c r="Y8" i="4"/>
  <c r="Y11" i="4"/>
  <c r="Y17" i="4"/>
  <c r="X15" i="4"/>
  <c r="X10" i="4"/>
  <c r="X11" i="4"/>
  <c r="X21" i="4"/>
  <c r="AB7" i="4"/>
  <c r="Q6" i="4"/>
  <c r="Q17" i="4" s="1"/>
  <c r="O6" i="4"/>
  <c r="O15" i="4" s="1"/>
  <c r="AA7" i="4"/>
  <c r="AA20" i="4"/>
  <c r="AA14" i="4"/>
  <c r="U12" i="4"/>
  <c r="U14" i="4"/>
  <c r="T8" i="4"/>
  <c r="T12" i="4"/>
  <c r="T15" i="4"/>
  <c r="AB14" i="4"/>
  <c r="AB16" i="4"/>
  <c r="AB13" i="4"/>
  <c r="W7" i="4"/>
  <c r="W21" i="4"/>
  <c r="W14" i="4"/>
  <c r="N6" i="4"/>
  <c r="N21" i="4" s="1"/>
  <c r="I6" i="4"/>
  <c r="I21" i="4" s="1"/>
  <c r="K6" i="4"/>
  <c r="K21" i="4" s="1"/>
  <c r="V10" i="4"/>
  <c r="V15" i="4"/>
  <c r="AK22" i="4"/>
  <c r="AP22" i="4"/>
  <c r="S7" i="4"/>
  <c r="S11" i="4"/>
  <c r="S15" i="4"/>
  <c r="AD9" i="4"/>
  <c r="AD17" i="4"/>
  <c r="AD15" i="4"/>
  <c r="AC10" i="4"/>
  <c r="AC12" i="4"/>
  <c r="AC13" i="4"/>
  <c r="AL22" i="4"/>
  <c r="AJ22" i="4"/>
  <c r="AE22" i="4"/>
  <c r="Z8" i="4"/>
  <c r="Z7" i="4"/>
  <c r="Z14" i="4"/>
  <c r="Y15" i="4"/>
  <c r="Y10" i="4"/>
  <c r="Y12" i="4"/>
  <c r="X19" i="4"/>
  <c r="X13" i="4"/>
  <c r="X12" i="4"/>
  <c r="R18" i="4" l="1"/>
  <c r="P15" i="4"/>
  <c r="N9" i="4"/>
  <c r="P13" i="4"/>
  <c r="H12" i="4"/>
  <c r="T22" i="4"/>
  <c r="O12" i="4"/>
  <c r="H9" i="4"/>
  <c r="Q16" i="4"/>
  <c r="K9" i="4"/>
  <c r="Q7" i="4"/>
  <c r="Q8" i="4"/>
  <c r="Q21" i="4"/>
  <c r="H21" i="4"/>
  <c r="Y22" i="4"/>
  <c r="V22" i="4"/>
  <c r="K12" i="4"/>
  <c r="Q18" i="4"/>
  <c r="Q10" i="4"/>
  <c r="H10" i="4"/>
  <c r="K17" i="4"/>
  <c r="K16" i="4"/>
  <c r="N14" i="4"/>
  <c r="O9" i="4"/>
  <c r="Q9" i="4"/>
  <c r="Q14" i="4"/>
  <c r="P11" i="4"/>
  <c r="H7" i="4"/>
  <c r="H13" i="4"/>
  <c r="I9" i="4"/>
  <c r="I11" i="4"/>
  <c r="N8" i="4"/>
  <c r="N11" i="4"/>
  <c r="N19" i="4"/>
  <c r="Q12" i="4"/>
  <c r="Q20" i="4"/>
  <c r="G19" i="4"/>
  <c r="G21" i="4"/>
  <c r="G20" i="4"/>
  <c r="R11" i="4"/>
  <c r="R16" i="4"/>
  <c r="P10" i="4"/>
  <c r="P9" i="4"/>
  <c r="P12" i="4"/>
  <c r="P18" i="4"/>
  <c r="I12" i="4"/>
  <c r="G11" i="4"/>
  <c r="R17" i="4"/>
  <c r="P14" i="4"/>
  <c r="I8" i="4"/>
  <c r="I17" i="4"/>
  <c r="N15" i="4"/>
  <c r="G8" i="4"/>
  <c r="G14" i="4"/>
  <c r="R8" i="4"/>
  <c r="R12" i="4"/>
  <c r="R21" i="4"/>
  <c r="P19" i="4"/>
  <c r="I7" i="4"/>
  <c r="I10" i="4"/>
  <c r="I19" i="4"/>
  <c r="N7" i="4"/>
  <c r="N18" i="4"/>
  <c r="U22" i="4"/>
  <c r="O17" i="4"/>
  <c r="O16" i="4"/>
  <c r="Q13" i="4"/>
  <c r="Q11" i="4"/>
  <c r="Q19" i="4"/>
  <c r="AC22" i="4"/>
  <c r="G9" i="4"/>
  <c r="G15" i="4"/>
  <c r="R10" i="4"/>
  <c r="R13" i="4"/>
  <c r="P8" i="4"/>
  <c r="P7" i="4"/>
  <c r="P21" i="4"/>
  <c r="P17" i="4"/>
  <c r="H14" i="4"/>
  <c r="M17" i="4"/>
  <c r="M21" i="4"/>
  <c r="X22" i="4"/>
  <c r="J10" i="4"/>
  <c r="L11" i="4"/>
  <c r="L17" i="4"/>
  <c r="AA22" i="4"/>
  <c r="O10" i="4"/>
  <c r="O13" i="4"/>
  <c r="O18" i="4"/>
  <c r="M8" i="4"/>
  <c r="M7" i="4"/>
  <c r="M11" i="4"/>
  <c r="M18" i="4"/>
  <c r="J7" i="4"/>
  <c r="J18" i="4"/>
  <c r="J15" i="4"/>
  <c r="J21" i="4"/>
  <c r="H17" i="4"/>
  <c r="L9" i="4"/>
  <c r="L8" i="4"/>
  <c r="L13" i="4"/>
  <c r="L18" i="4"/>
  <c r="M16" i="4"/>
  <c r="J14" i="4"/>
  <c r="J20" i="4"/>
  <c r="L7" i="4"/>
  <c r="K10" i="4"/>
  <c r="K13" i="4"/>
  <c r="K18" i="4"/>
  <c r="Z22" i="4"/>
  <c r="K7" i="4"/>
  <c r="K20" i="4"/>
  <c r="K14" i="4"/>
  <c r="K19" i="4"/>
  <c r="I15" i="4"/>
  <c r="I13" i="4"/>
  <c r="I14" i="4"/>
  <c r="I20" i="4"/>
  <c r="N10" i="4"/>
  <c r="N12" i="4"/>
  <c r="N16" i="4"/>
  <c r="N20" i="4"/>
  <c r="W22" i="4"/>
  <c r="O7" i="4"/>
  <c r="O19" i="4"/>
  <c r="O14" i="4"/>
  <c r="O20" i="4"/>
  <c r="G10" i="4"/>
  <c r="G12" i="4"/>
  <c r="G16" i="4"/>
  <c r="R14" i="4"/>
  <c r="R19" i="4"/>
  <c r="M10" i="4"/>
  <c r="M9" i="4"/>
  <c r="M13" i="4"/>
  <c r="M19" i="4"/>
  <c r="J17" i="4"/>
  <c r="J8" i="4"/>
  <c r="J12" i="4"/>
  <c r="J16" i="4"/>
  <c r="H15" i="4"/>
  <c r="H16" i="4"/>
  <c r="H18" i="4"/>
  <c r="L12" i="4"/>
  <c r="L10" i="4"/>
  <c r="L15" i="4"/>
  <c r="L19" i="4"/>
  <c r="S22" i="4"/>
  <c r="K8" i="4"/>
  <c r="K11" i="4"/>
  <c r="K15" i="4"/>
  <c r="I18" i="4"/>
  <c r="I16" i="4"/>
  <c r="N13" i="4"/>
  <c r="N17" i="4"/>
  <c r="O21" i="4"/>
  <c r="O8" i="4"/>
  <c r="O11" i="4"/>
  <c r="Q15" i="4"/>
  <c r="AB22" i="4"/>
  <c r="G7" i="4"/>
  <c r="G17" i="4"/>
  <c r="G13" i="4"/>
  <c r="R9" i="4"/>
  <c r="R7" i="4"/>
  <c r="R15" i="4"/>
  <c r="M14" i="4"/>
  <c r="M12" i="4"/>
  <c r="M15" i="4"/>
  <c r="J11" i="4"/>
  <c r="J9" i="4"/>
  <c r="J13" i="4"/>
  <c r="AD22" i="4"/>
  <c r="P16" i="4"/>
  <c r="H8" i="4"/>
  <c r="H11" i="4"/>
  <c r="H19" i="4"/>
  <c r="L16" i="4"/>
  <c r="L14" i="4"/>
  <c r="L20" i="4"/>
  <c r="Q22" i="4" l="1"/>
  <c r="P22" i="4"/>
  <c r="H22" i="4"/>
  <c r="I22" i="4"/>
  <c r="N22" i="4"/>
  <c r="J22" i="4"/>
  <c r="R22" i="4"/>
  <c r="G22" i="4"/>
  <c r="L22" i="4"/>
  <c r="K22" i="4"/>
  <c r="O22" i="4"/>
  <c r="M22" i="4"/>
  <c r="J69" i="5" l="1"/>
  <c r="L69" i="5" s="1"/>
  <c r="D47" i="2"/>
  <c r="C47" i="2"/>
  <c r="D40" i="2"/>
  <c r="C40" i="2"/>
  <c r="D24" i="2"/>
  <c r="C24" i="2"/>
  <c r="D12" i="2"/>
  <c r="C12" i="2"/>
  <c r="F4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Tuomo Koskenvaara</author>
  </authors>
  <commentList>
    <comment ref="B16" authorId="0" shapeId="0" xr:uid="{60220887-FBE7-EE4A-B7F7-BBDE5EE357BD}">
      <text>
        <r>
          <rPr>
            <b/>
            <sz val="9"/>
            <color rgb="FF000000"/>
            <rFont val="Tahoma"/>
            <family val="2"/>
          </rPr>
          <t>This indicator shall describe the complexity originating from vague, exacting and mutually conflicting goals, objectives, requirements and expectations.</t>
        </r>
      </text>
    </comment>
    <comment ref="B17" authorId="0" shapeId="0" xr:uid="{58D11E37-EA8B-FC4C-8FAB-A73320FB3563}">
      <text>
        <r>
          <rPr>
            <b/>
            <sz val="9"/>
            <color rgb="FF000000"/>
            <rFont val="Tahoma"/>
            <family val="2"/>
          </rPr>
          <t>This indicator shall describe the complexity related to the number of tasks, assumptions and constraints and their interdependence; the processes and process quality requirements; the team and communication structure; and the availability of supporting methods, tools and techniques.</t>
        </r>
      </text>
    </comment>
    <comment ref="B18" authorId="0" shapeId="0" xr:uid="{EBF4F072-AB58-E443-9362-4D864B9DF1F5}">
      <text>
        <r>
          <rPr>
            <b/>
            <sz val="9"/>
            <color indexed="81"/>
            <rFont val="Tahoma"/>
            <family val="2"/>
          </rPr>
          <t>This indicator shall describe complexities relating to acquiring and funding the necessary budgets (possibly from several sources); the diversity or lack of availability of resources (both human and other); and the processes and activities needed to manage the financial and resource aspects, including procurement.</t>
        </r>
      </text>
    </comment>
    <comment ref="B19" authorId="0" shapeId="0" xr:uid="{B83E857B-4E59-C048-9F82-FAB996CB8C16}">
      <text>
        <r>
          <rPr>
            <b/>
            <sz val="9"/>
            <color indexed="81"/>
            <rFont val="Tahoma"/>
            <family val="2"/>
          </rPr>
          <t>This indicator shall describe complexity related to the risk profile(s) and uncertainty levels of the project, programme or portfolio and dependent initiatives.</t>
        </r>
      </text>
    </comment>
    <comment ref="B20" authorId="0" shapeId="0" xr:uid="{D70F7608-9211-FB49-80AA-2840EEDC9877}">
      <text>
        <r>
          <rPr>
            <b/>
            <sz val="9"/>
            <color rgb="FF000000"/>
            <rFont val="Tahoma"/>
            <family val="2"/>
          </rPr>
          <t xml:space="preserve">This indicator shall describe the influence of formal strategy from the sponsoring organisation(s), and the standards, regulations, informal strategies and politics which may influence the project, programme or portfolio. Other factors may include the importance of outcomes for the organisation; the measure of agreement between stakeholders; the informal power, interests and resistance surrounding the project, programme or portfolio; and any legal or regulatory requirements.  </t>
        </r>
      </text>
    </comment>
    <comment ref="B21" authorId="0" shapeId="0" xr:uid="{6C1D9A38-F216-704C-A8D8-58894107E7CD}">
      <text>
        <r>
          <rPr>
            <b/>
            <sz val="9"/>
            <color indexed="81"/>
            <rFont val="Tahoma"/>
            <family val="2"/>
          </rPr>
          <t>this indicator shall describe the amount and interrelatedness of the interfaces of the project, programme or portfolio with the organisation’s systems, structures, reporting and decision-making processes.</t>
        </r>
      </text>
    </comment>
    <comment ref="B22" authorId="0" shapeId="0" xr:uid="{E3B72B23-0431-154E-A085-29E8F58F9FB3}">
      <text>
        <r>
          <rPr>
            <b/>
            <sz val="9"/>
            <color indexed="81"/>
            <rFont val="Tahoma"/>
            <family val="2"/>
          </rPr>
          <t>This indicator shall describe complexity resulting from socio-cultural dynamics. These may include interfaces with participants, stakeholders or organisations from different socio-cultural backgrounds or having to deal with distributed teams.</t>
        </r>
      </text>
    </comment>
    <comment ref="B23" authorId="0" shapeId="0" xr:uid="{2728830A-9071-614C-A8A3-6A48D7BBBC70}">
      <text>
        <r>
          <rPr>
            <b/>
            <sz val="9"/>
            <color indexed="81"/>
            <rFont val="Tahoma"/>
            <family val="2"/>
          </rPr>
          <t>This indicator shall describe the management/leadership requirements from within the project, programme or portfolio. This indicator focuses on the complexity originating from the relationship with the team(s) and their maturity and hence the vision, guidance and steering the team requires to deliver.</t>
        </r>
      </text>
    </comment>
    <comment ref="B24" authorId="0" shapeId="0" xr:uid="{CFF99B80-DA41-D34A-B2F2-53E115443C6E}">
      <text>
        <r>
          <rPr>
            <b/>
            <sz val="9"/>
            <color indexed="81"/>
            <rFont val="Tahoma"/>
            <family val="2"/>
          </rPr>
          <t>This indicator shall describe the complexity originating from the degree of technical innovation of the project, programme or portfolio. This indicator may focus on the learning and associated resourcefulness required to innovate and/or work with unfamiliar outcomes, approaches, processes, tools and/or methods.</t>
        </r>
      </text>
    </comment>
    <comment ref="B25" authorId="0" shapeId="0" xr:uid="{17BEB956-BF92-C249-85FE-3C5707F8E432}">
      <text>
        <r>
          <rPr>
            <b/>
            <sz val="9"/>
            <color indexed="81"/>
            <rFont val="Tahoma"/>
            <family val="2"/>
          </rPr>
          <t>This indicator shall describe the amount of autonomy and responsibility that the project, programme or portfolio manager/leader has been given or has taken/shown. This indicator focuses on coordinating, communicating, promoting and defending the project, programme or portfolio interests with others.</t>
        </r>
      </text>
    </comment>
    <comment ref="B41" authorId="0" shapeId="0" xr:uid="{AD9E8C24-B23D-4F69-858E-95DECA77F937}">
      <text>
        <r>
          <rPr>
            <b/>
            <sz val="9"/>
            <color rgb="FF000000"/>
            <rFont val="Tahoma"/>
            <family val="2"/>
          </rPr>
          <t>This indicator shall describe the complexity originating from vague, exacting and mutually conflicting goals, objectives, requirements and expectations.</t>
        </r>
      </text>
    </comment>
    <comment ref="B42" authorId="0" shapeId="0" xr:uid="{6B3F78FC-EFA2-49B8-BAC2-A84BA856F8A6}">
      <text>
        <r>
          <rPr>
            <b/>
            <sz val="9"/>
            <color rgb="FF000000"/>
            <rFont val="Tahoma"/>
            <family val="2"/>
          </rPr>
          <t>This indicator shall describe the complexity related to the number of tasks, assumptions and constraints and their interdependence; the processes and process quality requirements; the team and communication structure; and the availability of supporting methods, tools and techniques.</t>
        </r>
      </text>
    </comment>
    <comment ref="B43" authorId="0" shapeId="0" xr:uid="{526B28F8-B411-4D68-9B44-CB846A336733}">
      <text>
        <r>
          <rPr>
            <b/>
            <sz val="9"/>
            <color indexed="81"/>
            <rFont val="Tahoma"/>
            <family val="2"/>
          </rPr>
          <t>This indicator shall describe complexities relating to acquiring and funding the necessary budgets (possibly from several sources); the diversity or lack of availability of resources (both human and other); and the processes and activities needed to manage the financial and resource aspects, including procurement.</t>
        </r>
      </text>
    </comment>
    <comment ref="B44" authorId="0" shapeId="0" xr:uid="{D5DA3CE0-9107-4C76-BB5B-0FFC139B3CEB}">
      <text>
        <r>
          <rPr>
            <b/>
            <sz val="9"/>
            <color indexed="81"/>
            <rFont val="Tahoma"/>
            <family val="2"/>
          </rPr>
          <t>This indicator shall describe complexity related to the risk profile(s) and uncertainty levels of the project, programme or portfolio and dependent initiatives.</t>
        </r>
      </text>
    </comment>
    <comment ref="B45" authorId="0" shapeId="0" xr:uid="{25CACBF2-E508-46D3-A500-810F2207196D}">
      <text>
        <r>
          <rPr>
            <b/>
            <sz val="9"/>
            <color rgb="FF000000"/>
            <rFont val="Tahoma"/>
            <family val="2"/>
          </rPr>
          <t xml:space="preserve">This indicator shall describe the influence of formal strategy from the sponsoring organisation(s), and the standards, regulations, informal strategies and politics which may influence the project, programme or portfolio. Other factors may include the importance of outcomes for the organisation; the measure of agreement between stakeholders; the informal power, interests and resistance surrounding the project, programme or portfolio; and any legal or regulatory requirements.  </t>
        </r>
      </text>
    </comment>
    <comment ref="B46" authorId="0" shapeId="0" xr:uid="{EA9363CC-1FA7-4593-85F2-783FFDB2FA26}">
      <text>
        <r>
          <rPr>
            <b/>
            <sz val="9"/>
            <color indexed="81"/>
            <rFont val="Tahoma"/>
            <family val="2"/>
          </rPr>
          <t>this indicator shall describe the amount and interrelatedness of the interfaces of the project, programme or portfolio with the organisation’s systems, structures, reporting and decision-making processes.</t>
        </r>
      </text>
    </comment>
    <comment ref="B47" authorId="0" shapeId="0" xr:uid="{36314D85-424C-403B-873A-EF67BAA601EA}">
      <text>
        <r>
          <rPr>
            <b/>
            <sz val="9"/>
            <color indexed="81"/>
            <rFont val="Tahoma"/>
            <family val="2"/>
          </rPr>
          <t>This indicator shall describe complexity resulting from socio-cultural dynamics. These may include interfaces with participants, stakeholders or organisations from different socio-cultural backgrounds or having to deal with distributed teams.</t>
        </r>
      </text>
    </comment>
    <comment ref="B48" authorId="0" shapeId="0" xr:uid="{5240A94C-38E7-48E5-ADE1-2FD2CB4A249D}">
      <text>
        <r>
          <rPr>
            <b/>
            <sz val="9"/>
            <color indexed="81"/>
            <rFont val="Tahoma"/>
            <family val="2"/>
          </rPr>
          <t>This indicator shall describe the management/leadership requirements from within the project, programme or portfolio. This indicator focuses on the complexity originating from the relationship with the team(s) and their maturity and hence the vision, guidance and steering the team requires to deliver.</t>
        </r>
      </text>
    </comment>
    <comment ref="B49" authorId="0" shapeId="0" xr:uid="{E8E90E43-D839-4866-BA87-54ABEE10A3F1}">
      <text>
        <r>
          <rPr>
            <b/>
            <sz val="9"/>
            <color indexed="81"/>
            <rFont val="Tahoma"/>
            <family val="2"/>
          </rPr>
          <t>This indicator shall describe the complexity originating from the degree of technical innovation of the project, programme or portfolio. This indicator may focus on the learning and associated resourcefulness required to innovate and/or work with unfamiliar outcomes, approaches, processes, tools and/or methods.</t>
        </r>
      </text>
    </comment>
    <comment ref="B50" authorId="0" shapeId="0" xr:uid="{DE430D21-2BAF-4562-B8F2-E24286A6D055}">
      <text>
        <r>
          <rPr>
            <b/>
            <sz val="9"/>
            <color indexed="81"/>
            <rFont val="Tahoma"/>
            <family val="2"/>
          </rPr>
          <t>This indicator shall describe the amount of autonomy and responsibility that the project, programme or portfolio manager/leader has been given or has taken/shown. This indicator focuses on coordinating, communicating, promoting and defending the project, programme or portfolio interests with others.</t>
        </r>
      </text>
    </comment>
    <comment ref="B66" authorId="0" shapeId="0" xr:uid="{FBF1EEB0-1127-406A-91F7-2E29884DFA28}">
      <text>
        <r>
          <rPr>
            <b/>
            <sz val="9"/>
            <color rgb="FF000000"/>
            <rFont val="Tahoma"/>
            <family val="2"/>
          </rPr>
          <t>This indicator shall describe the complexity originating from vague, exacting and mutually conflicting goals, objectives, requirements and expectations.</t>
        </r>
      </text>
    </comment>
    <comment ref="B67" authorId="0" shapeId="0" xr:uid="{956F31BD-CE72-4E6D-BEA5-F4C49162C5C8}">
      <text>
        <r>
          <rPr>
            <b/>
            <sz val="9"/>
            <color rgb="FF000000"/>
            <rFont val="Tahoma"/>
            <family val="2"/>
          </rPr>
          <t>This indicator shall describe the complexity related to the number of tasks, assumptions and constraints and their interdependence; the processes and process quality requirements; the team and communication structure; and the availability of supporting methods, tools and techniques.</t>
        </r>
      </text>
    </comment>
    <comment ref="B68" authorId="0" shapeId="0" xr:uid="{3B2B1B5F-0189-43F4-AB42-710CE8B7877F}">
      <text>
        <r>
          <rPr>
            <b/>
            <sz val="9"/>
            <color indexed="81"/>
            <rFont val="Tahoma"/>
            <family val="2"/>
          </rPr>
          <t>This indicator shall describe complexities relating to acquiring and funding the necessary budgets (possibly from several sources); the diversity or lack of availability of resources (both human and other); and the processes and activities needed to manage the financial and resource aspects, including procurement.</t>
        </r>
      </text>
    </comment>
    <comment ref="B69" authorId="0" shapeId="0" xr:uid="{740ADA76-AAD6-4B38-89E4-E17FE6DE4E58}">
      <text>
        <r>
          <rPr>
            <b/>
            <sz val="9"/>
            <color indexed="81"/>
            <rFont val="Tahoma"/>
            <family val="2"/>
          </rPr>
          <t>This indicator shall describe complexity related to the risk profile(s) and uncertainty levels of the project, programme or portfolio and dependent initiatives.</t>
        </r>
      </text>
    </comment>
    <comment ref="B70" authorId="0" shapeId="0" xr:uid="{32DF4E38-ED7A-49E4-B77A-E30E6C3193BB}">
      <text>
        <r>
          <rPr>
            <b/>
            <sz val="9"/>
            <color rgb="FF000000"/>
            <rFont val="Tahoma"/>
            <family val="2"/>
          </rPr>
          <t xml:space="preserve">This indicator shall describe the influence of formal strategy from the sponsoring organisation(s), and the standards, regulations, informal strategies and politics which may influence the project, programme or portfolio. Other factors may include the importance of outcomes for the organisation; the measure of agreement between stakeholders; the informal power, interests and resistance surrounding the project, programme or portfolio; and any legal or regulatory requirements.  </t>
        </r>
      </text>
    </comment>
    <comment ref="B71" authorId="0" shapeId="0" xr:uid="{D0745ECF-75B5-45E0-B1AA-A78459FBA83B}">
      <text>
        <r>
          <rPr>
            <b/>
            <sz val="9"/>
            <color indexed="81"/>
            <rFont val="Tahoma"/>
            <family val="2"/>
          </rPr>
          <t>this indicator shall describe the amount and interrelatedness of the interfaces of the project, programme or portfolio with the organisation’s systems, structures, reporting and decision-making processes.</t>
        </r>
      </text>
    </comment>
    <comment ref="B72" authorId="0" shapeId="0" xr:uid="{5677EB17-233F-4758-8BFF-1DB12680BB75}">
      <text>
        <r>
          <rPr>
            <b/>
            <sz val="9"/>
            <color indexed="81"/>
            <rFont val="Tahoma"/>
            <family val="2"/>
          </rPr>
          <t>This indicator shall describe complexity resulting from socio-cultural dynamics. These may include interfaces with participants, stakeholders or organisations from different socio-cultural backgrounds or having to deal with distributed teams.</t>
        </r>
      </text>
    </comment>
    <comment ref="B73" authorId="0" shapeId="0" xr:uid="{1047E46C-DFB6-42BD-9739-F19BBF501DAE}">
      <text>
        <r>
          <rPr>
            <b/>
            <sz val="9"/>
            <color indexed="81"/>
            <rFont val="Tahoma"/>
            <family val="2"/>
          </rPr>
          <t>This indicator shall describe the management/leadership requirements from within the project, programme or portfolio. This indicator focuses on the complexity originating from the relationship with the team(s) and their maturity and hence the vision, guidance and steering the team requires to deliver.</t>
        </r>
      </text>
    </comment>
    <comment ref="B74" authorId="0" shapeId="0" xr:uid="{B8C6BAB9-5057-4C40-A84A-F771B79D5613}">
      <text>
        <r>
          <rPr>
            <b/>
            <sz val="9"/>
            <color indexed="81"/>
            <rFont val="Tahoma"/>
            <family val="2"/>
          </rPr>
          <t>This indicator shall describe the complexity originating from the degree of technical innovation of the project, programme or portfolio. This indicator may focus on the learning and associated resourcefulness required to innovate and/or work with unfamiliar outcomes, approaches, processes, tools and/or methods.</t>
        </r>
      </text>
    </comment>
    <comment ref="B75" authorId="0" shapeId="0" xr:uid="{1BDCB21B-2E42-4C27-AA41-B434116ABB1F}">
      <text>
        <r>
          <rPr>
            <b/>
            <sz val="9"/>
            <color indexed="81"/>
            <rFont val="Tahoma"/>
            <family val="2"/>
          </rPr>
          <t>This indicator shall describe the amount of autonomy and responsibility that the project, programme or portfolio manager/leader has been given or has taken/shown. This indicator focuses on coordinating, communicating, promoting and defending the project, programme or portfolio interests with others.</t>
        </r>
      </text>
    </comment>
    <comment ref="B91" authorId="0" shapeId="0" xr:uid="{959A4B5F-F408-4920-9BC1-C53C4E429AAF}">
      <text>
        <r>
          <rPr>
            <b/>
            <sz val="9"/>
            <color rgb="FF000000"/>
            <rFont val="Tahoma"/>
            <family val="2"/>
          </rPr>
          <t>This indicator shall describe the complexity originating from vague, exacting and mutually conflicting goals, objectives, requirements and expectations.</t>
        </r>
      </text>
    </comment>
    <comment ref="B92" authorId="0" shapeId="0" xr:uid="{B14C9A43-A12B-427C-A021-67065EFCF5B8}">
      <text>
        <r>
          <rPr>
            <b/>
            <sz val="9"/>
            <color rgb="FF000000"/>
            <rFont val="Tahoma"/>
            <family val="2"/>
          </rPr>
          <t>This indicator shall describe the complexity related to the number of tasks, assumptions and constraints and their interdependence; the processes and process quality requirements; the team and communication structure; and the availability of supporting methods, tools and techniques.</t>
        </r>
      </text>
    </comment>
    <comment ref="B93" authorId="0" shapeId="0" xr:uid="{42B88C48-5E8A-4A7E-B247-4E5B448C2DFE}">
      <text>
        <r>
          <rPr>
            <b/>
            <sz val="9"/>
            <color indexed="81"/>
            <rFont val="Tahoma"/>
            <family val="2"/>
          </rPr>
          <t>This indicator shall describe complexities relating to acquiring and funding the necessary budgets (possibly from several sources); the diversity or lack of availability of resources (both human and other); and the processes and activities needed to manage the financial and resource aspects, including procurement.</t>
        </r>
      </text>
    </comment>
    <comment ref="B94" authorId="0" shapeId="0" xr:uid="{4C3DD6BC-983C-434F-A783-0EA384DA8A59}">
      <text>
        <r>
          <rPr>
            <b/>
            <sz val="9"/>
            <color indexed="81"/>
            <rFont val="Tahoma"/>
            <family val="2"/>
          </rPr>
          <t>This indicator shall describe complexity related to the risk profile(s) and uncertainty levels of the project, programme or portfolio and dependent initiatives.</t>
        </r>
      </text>
    </comment>
    <comment ref="B95" authorId="0" shapeId="0" xr:uid="{E781208B-F012-41B4-9447-D9AB228AC2C0}">
      <text>
        <r>
          <rPr>
            <b/>
            <sz val="9"/>
            <color rgb="FF000000"/>
            <rFont val="Tahoma"/>
            <family val="2"/>
          </rPr>
          <t xml:space="preserve">This indicator shall describe the influence of formal strategy from the sponsoring organisation(s), and the standards, regulations, informal strategies and politics which may influence the project, programme or portfolio. Other factors may include the importance of outcomes for the organisation; the measure of agreement between stakeholders; the informal power, interests and resistance surrounding the project, programme or portfolio; and any legal or regulatory requirements.  </t>
        </r>
      </text>
    </comment>
    <comment ref="B96" authorId="0" shapeId="0" xr:uid="{02D22B4B-A91D-427A-B7E7-74DB514A116F}">
      <text>
        <r>
          <rPr>
            <b/>
            <sz val="9"/>
            <color indexed="81"/>
            <rFont val="Tahoma"/>
            <family val="2"/>
          </rPr>
          <t>this indicator shall describe the amount and interrelatedness of the interfaces of the project, programme or portfolio with the organisation’s systems, structures, reporting and decision-making processes.</t>
        </r>
      </text>
    </comment>
    <comment ref="B97" authorId="0" shapeId="0" xr:uid="{C3652B7C-A850-4CAE-A6D9-9A063182590D}">
      <text>
        <r>
          <rPr>
            <b/>
            <sz val="9"/>
            <color indexed="81"/>
            <rFont val="Tahoma"/>
            <family val="2"/>
          </rPr>
          <t>This indicator shall describe complexity resulting from socio-cultural dynamics. These may include interfaces with participants, stakeholders or organisations from different socio-cultural backgrounds or having to deal with distributed teams.</t>
        </r>
      </text>
    </comment>
    <comment ref="B98" authorId="0" shapeId="0" xr:uid="{C8382819-8221-4E9A-A254-FF241FED13F1}">
      <text>
        <r>
          <rPr>
            <b/>
            <sz val="9"/>
            <color indexed="81"/>
            <rFont val="Tahoma"/>
            <family val="2"/>
          </rPr>
          <t>This indicator shall describe the management/leadership requirements from within the project, programme or portfolio. This indicator focuses on the complexity originating from the relationship with the team(s) and their maturity and hence the vision, guidance and steering the team requires to deliver.</t>
        </r>
      </text>
    </comment>
    <comment ref="B99" authorId="0" shapeId="0" xr:uid="{2C2B48D6-78ED-442E-88B2-D0BE5BDE0801}">
      <text>
        <r>
          <rPr>
            <b/>
            <sz val="9"/>
            <color indexed="81"/>
            <rFont val="Tahoma"/>
            <family val="2"/>
          </rPr>
          <t>This indicator shall describe the complexity originating from the degree of technical innovation of the project, programme or portfolio. This indicator may focus on the learning and associated resourcefulness required to innovate and/or work with unfamiliar outcomes, approaches, processes, tools and/or methods.</t>
        </r>
      </text>
    </comment>
    <comment ref="B100" authorId="0" shapeId="0" xr:uid="{C467A2FA-05BF-4C48-8CD9-805D63A39C9E}">
      <text>
        <r>
          <rPr>
            <b/>
            <sz val="9"/>
            <color indexed="81"/>
            <rFont val="Tahoma"/>
            <family val="2"/>
          </rPr>
          <t>This indicator shall describe the amount of autonomy and responsibility that the project, programme or portfolio manager/leader has been given or has taken/shown. This indicator focuses on coordinating, communicating, promoting and defending the project, programme or portfolio interests with others.</t>
        </r>
      </text>
    </comment>
    <comment ref="B116" authorId="0" shapeId="0" xr:uid="{B08939CC-1F94-4EBB-9B1E-A8D30ED9871D}">
      <text>
        <r>
          <rPr>
            <b/>
            <sz val="9"/>
            <color rgb="FF000000"/>
            <rFont val="Tahoma"/>
            <family val="2"/>
          </rPr>
          <t>This indicator shall describe the complexity originating from vague, exacting and mutually conflicting goals, objectives, requirements and expectations.</t>
        </r>
      </text>
    </comment>
    <comment ref="B117" authorId="0" shapeId="0" xr:uid="{19136716-EEB1-4BB6-BBF3-31B6290774D9}">
      <text>
        <r>
          <rPr>
            <b/>
            <sz val="9"/>
            <color rgb="FF000000"/>
            <rFont val="Tahoma"/>
            <family val="2"/>
          </rPr>
          <t>This indicator shall describe the complexity related to the number of tasks, assumptions and constraints and their interdependence; the processes and process quality requirements; the team and communication structure; and the availability of supporting methods, tools and techniques.</t>
        </r>
      </text>
    </comment>
    <comment ref="B118" authorId="0" shapeId="0" xr:uid="{F2408D82-BEA8-43ED-9F09-39F9AF1B39B7}">
      <text>
        <r>
          <rPr>
            <b/>
            <sz val="9"/>
            <color indexed="81"/>
            <rFont val="Tahoma"/>
            <family val="2"/>
          </rPr>
          <t>This indicator shall describe complexities relating to acquiring and funding the necessary budgets (possibly from several sources); the diversity or lack of availability of resources (both human and other); and the processes and activities needed to manage the financial and resource aspects, including procurement.</t>
        </r>
      </text>
    </comment>
    <comment ref="B119" authorId="0" shapeId="0" xr:uid="{1DCA7071-8E40-4E8A-88BB-BCE667B5C6E9}">
      <text>
        <r>
          <rPr>
            <b/>
            <sz val="9"/>
            <color indexed="81"/>
            <rFont val="Tahoma"/>
            <family val="2"/>
          </rPr>
          <t>This indicator shall describe complexity related to the risk profile(s) and uncertainty levels of the project, programme or portfolio and dependent initiatives.</t>
        </r>
      </text>
    </comment>
    <comment ref="B120" authorId="0" shapeId="0" xr:uid="{97080481-5F60-47BC-AAD1-F204A57759CC}">
      <text>
        <r>
          <rPr>
            <b/>
            <sz val="9"/>
            <color rgb="FF000000"/>
            <rFont val="Tahoma"/>
            <family val="2"/>
          </rPr>
          <t xml:space="preserve">This indicator shall describe the influence of formal strategy from the sponsoring organisation(s), and the standards, regulations, informal strategies and politics which may influence the project, programme or portfolio. Other factors may include the importance of outcomes for the organisation; the measure of agreement between stakeholders; the informal power, interests and resistance surrounding the project, programme or portfolio; and any legal or regulatory requirements.  </t>
        </r>
      </text>
    </comment>
    <comment ref="B121" authorId="0" shapeId="0" xr:uid="{BD086ADA-4EA5-46AC-8B6B-0C88A97BBAB5}">
      <text>
        <r>
          <rPr>
            <b/>
            <sz val="9"/>
            <color indexed="81"/>
            <rFont val="Tahoma"/>
            <family val="2"/>
          </rPr>
          <t>this indicator shall describe the amount and interrelatedness of the interfaces of the project, programme or portfolio with the organisation’s systems, structures, reporting and decision-making processes.</t>
        </r>
      </text>
    </comment>
    <comment ref="B122" authorId="0" shapeId="0" xr:uid="{BB762544-2100-433F-9860-2C74947742ED}">
      <text>
        <r>
          <rPr>
            <b/>
            <sz val="9"/>
            <color indexed="81"/>
            <rFont val="Tahoma"/>
            <family val="2"/>
          </rPr>
          <t>This indicator shall describe complexity resulting from socio-cultural dynamics. These may include interfaces with participants, stakeholders or organisations from different socio-cultural backgrounds or having to deal with distributed teams.</t>
        </r>
      </text>
    </comment>
    <comment ref="B123" authorId="0" shapeId="0" xr:uid="{969ECCCF-27F5-47CD-8F1A-42B7EC9D55C6}">
      <text>
        <r>
          <rPr>
            <b/>
            <sz val="9"/>
            <color indexed="81"/>
            <rFont val="Tahoma"/>
            <family val="2"/>
          </rPr>
          <t>This indicator shall describe the management/leadership requirements from within the project, programme or portfolio. This indicator focuses on the complexity originating from the relationship with the team(s) and their maturity and hence the vision, guidance and steering the team requires to deliver.</t>
        </r>
      </text>
    </comment>
    <comment ref="B124" authorId="0" shapeId="0" xr:uid="{E8828835-0337-4967-A5B7-122999DF0CC5}">
      <text>
        <r>
          <rPr>
            <b/>
            <sz val="9"/>
            <color indexed="81"/>
            <rFont val="Tahoma"/>
            <family val="2"/>
          </rPr>
          <t>This indicator shall describe the complexity originating from the degree of technical innovation of the project, programme or portfolio. This indicator may focus on the learning and associated resourcefulness required to innovate and/or work with unfamiliar outcomes, approaches, processes, tools and/or methods.</t>
        </r>
      </text>
    </comment>
    <comment ref="B125" authorId="0" shapeId="0" xr:uid="{8D95EA5D-FC20-4088-9F72-526F52975D94}">
      <text>
        <r>
          <rPr>
            <b/>
            <sz val="9"/>
            <color indexed="81"/>
            <rFont val="Tahoma"/>
            <family val="2"/>
          </rPr>
          <t>This indicator shall describe the amount of autonomy and responsibility that the project, programme or portfolio manager/leader has been given or has taken/shown. This indicator focuses on coordinating, communicating, promoting and defending the project, programme or portfolio interests with others.</t>
        </r>
      </text>
    </comment>
    <comment ref="B141" authorId="0" shapeId="0" xr:uid="{C30FC32F-DB51-4582-852C-DD21B4A9469C}">
      <text>
        <r>
          <rPr>
            <b/>
            <sz val="9"/>
            <color rgb="FF000000"/>
            <rFont val="Tahoma"/>
            <family val="2"/>
          </rPr>
          <t>This indicator shall describe the complexity originating from vague, exacting and mutually conflicting goals, objectives, requirements and expectations.</t>
        </r>
      </text>
    </comment>
    <comment ref="B142" authorId="0" shapeId="0" xr:uid="{5DDFF8AD-56FB-4773-B46F-E71024589666}">
      <text>
        <r>
          <rPr>
            <b/>
            <sz val="9"/>
            <color rgb="FF000000"/>
            <rFont val="Tahoma"/>
            <family val="2"/>
          </rPr>
          <t>This indicator shall describe the complexity related to the number of tasks, assumptions and constraints and their interdependence; the processes and process quality requirements; the team and communication structure; and the availability of supporting methods, tools and techniques.</t>
        </r>
      </text>
    </comment>
    <comment ref="B143" authorId="0" shapeId="0" xr:uid="{D80AC7A3-6C1E-4119-93CC-594A6F7457A8}">
      <text>
        <r>
          <rPr>
            <b/>
            <sz val="9"/>
            <color indexed="81"/>
            <rFont val="Tahoma"/>
            <family val="2"/>
          </rPr>
          <t>This indicator shall describe complexities relating to acquiring and funding the necessary budgets (possibly from several sources); the diversity or lack of availability of resources (both human and other); and the processes and activities needed to manage the financial and resource aspects, including procurement.</t>
        </r>
      </text>
    </comment>
    <comment ref="B144" authorId="0" shapeId="0" xr:uid="{9F4BC2BE-FB88-4EC7-B7B1-348E13821D32}">
      <text>
        <r>
          <rPr>
            <b/>
            <sz val="9"/>
            <color indexed="81"/>
            <rFont val="Tahoma"/>
            <family val="2"/>
          </rPr>
          <t>This indicator shall describe complexity related to the risk profile(s) and uncertainty levels of the project, programme or portfolio and dependent initiatives.</t>
        </r>
      </text>
    </comment>
    <comment ref="B145" authorId="0" shapeId="0" xr:uid="{1ABF5517-EF8C-49A9-85EA-F50B49D983DE}">
      <text>
        <r>
          <rPr>
            <b/>
            <sz val="9"/>
            <color rgb="FF000000"/>
            <rFont val="Tahoma"/>
            <family val="2"/>
          </rPr>
          <t xml:space="preserve">This indicator shall describe the influence of formal strategy from the sponsoring organisation(s), and the standards, regulations, informal strategies and politics which may influence the project, programme or portfolio. Other factors may include the importance of outcomes for the organisation; the measure of agreement between stakeholders; the informal power, interests and resistance surrounding the project, programme or portfolio; and any legal or regulatory requirements.  </t>
        </r>
      </text>
    </comment>
    <comment ref="B146" authorId="0" shapeId="0" xr:uid="{414DBC66-22D2-4DD1-9835-9F8B3967B37A}">
      <text>
        <r>
          <rPr>
            <b/>
            <sz val="9"/>
            <color indexed="81"/>
            <rFont val="Tahoma"/>
            <family val="2"/>
          </rPr>
          <t>this indicator shall describe the amount and interrelatedness of the interfaces of the project, programme or portfolio with the organisation’s systems, structures, reporting and decision-making processes.</t>
        </r>
      </text>
    </comment>
    <comment ref="B147" authorId="0" shapeId="0" xr:uid="{53A16DB6-7439-46D4-9AC5-28E640CAE2F9}">
      <text>
        <r>
          <rPr>
            <b/>
            <sz val="9"/>
            <color indexed="81"/>
            <rFont val="Tahoma"/>
            <family val="2"/>
          </rPr>
          <t>This indicator shall describe complexity resulting from socio-cultural dynamics. These may include interfaces with participants, stakeholders or organisations from different socio-cultural backgrounds or having to deal with distributed teams.</t>
        </r>
      </text>
    </comment>
    <comment ref="B148" authorId="0" shapeId="0" xr:uid="{DA046CF0-3886-4E0F-8F71-A2CE5ACE4A93}">
      <text>
        <r>
          <rPr>
            <b/>
            <sz val="9"/>
            <color indexed="81"/>
            <rFont val="Tahoma"/>
            <family val="2"/>
          </rPr>
          <t>This indicator shall describe the management/leadership requirements from within the project, programme or portfolio. This indicator focuses on the complexity originating from the relationship with the team(s) and their maturity and hence the vision, guidance and steering the team requires to deliver.</t>
        </r>
      </text>
    </comment>
    <comment ref="B149" authorId="0" shapeId="0" xr:uid="{44BEA56D-8C4B-42C8-B2D2-FFC37FF1FEEF}">
      <text>
        <r>
          <rPr>
            <b/>
            <sz val="9"/>
            <color indexed="81"/>
            <rFont val="Tahoma"/>
            <family val="2"/>
          </rPr>
          <t>This indicator shall describe the complexity originating from the degree of technical innovation of the project, programme or portfolio. This indicator may focus on the learning and associated resourcefulness required to innovate and/or work with unfamiliar outcomes, approaches, processes, tools and/or methods.</t>
        </r>
      </text>
    </comment>
    <comment ref="B150" authorId="0" shapeId="0" xr:uid="{4AF9380D-6142-4BEF-B85F-E9742AD4D990}">
      <text>
        <r>
          <rPr>
            <b/>
            <sz val="9"/>
            <color indexed="81"/>
            <rFont val="Tahoma"/>
            <family val="2"/>
          </rPr>
          <t>This indicator shall describe the amount of autonomy and responsibility that the project, programme or portfolio manager/leader has been given or has taken/shown. This indicator focuses on coordinating, communicating, promoting and defending the project, programme or portfolio interests with others.</t>
        </r>
      </text>
    </comment>
    <comment ref="B166" authorId="0" shapeId="0" xr:uid="{261FB440-379A-4D26-804A-3A583D3AC05D}">
      <text>
        <r>
          <rPr>
            <b/>
            <sz val="9"/>
            <color rgb="FF000000"/>
            <rFont val="Tahoma"/>
            <family val="2"/>
          </rPr>
          <t>This indicator shall describe the complexity originating from vague, exacting and mutually conflicting goals, objectives, requirements and expectations.</t>
        </r>
      </text>
    </comment>
    <comment ref="B167" authorId="0" shapeId="0" xr:uid="{30E7337F-D12B-4243-BD0A-B0024AEA70AB}">
      <text>
        <r>
          <rPr>
            <b/>
            <sz val="9"/>
            <color rgb="FF000000"/>
            <rFont val="Tahoma"/>
            <family val="2"/>
          </rPr>
          <t>This indicator shall describe the complexity related to the number of tasks, assumptions and constraints and their interdependence; the processes and process quality requirements; the team and communication structure; and the availability of supporting methods, tools and techniques.</t>
        </r>
      </text>
    </comment>
    <comment ref="B168" authorId="0" shapeId="0" xr:uid="{3AD663E8-93A1-4B3D-8A25-2AC050B1F74D}">
      <text>
        <r>
          <rPr>
            <b/>
            <sz val="9"/>
            <color indexed="81"/>
            <rFont val="Tahoma"/>
            <family val="2"/>
          </rPr>
          <t>This indicator shall describe complexities relating to acquiring and funding the necessary budgets (possibly from several sources); the diversity or lack of availability of resources (both human and other); and the processes and activities needed to manage the financial and resource aspects, including procurement.</t>
        </r>
      </text>
    </comment>
    <comment ref="B169" authorId="0" shapeId="0" xr:uid="{9DBE5EF9-597D-48EB-AAC0-10FFD7436DD3}">
      <text>
        <r>
          <rPr>
            <b/>
            <sz val="9"/>
            <color indexed="81"/>
            <rFont val="Tahoma"/>
            <family val="2"/>
          </rPr>
          <t>This indicator shall describe complexity related to the risk profile(s) and uncertainty levels of the project, programme or portfolio and dependent initiatives.</t>
        </r>
      </text>
    </comment>
    <comment ref="B170" authorId="0" shapeId="0" xr:uid="{8135ECFC-C4D1-48A4-BEEF-DF00F1CF1079}">
      <text>
        <r>
          <rPr>
            <b/>
            <sz val="9"/>
            <color rgb="FF000000"/>
            <rFont val="Tahoma"/>
            <family val="2"/>
          </rPr>
          <t xml:space="preserve">This indicator shall describe the influence of formal strategy from the sponsoring organisation(s), and the standards, regulations, informal strategies and politics which may influence the project, programme or portfolio. Other factors may include the importance of outcomes for the organisation; the measure of agreement between stakeholders; the informal power, interests and resistance surrounding the project, programme or portfolio; and any legal or regulatory requirements.  </t>
        </r>
      </text>
    </comment>
    <comment ref="B171" authorId="0" shapeId="0" xr:uid="{3A12080D-43ED-40BA-B797-8F52F8805D2D}">
      <text>
        <r>
          <rPr>
            <b/>
            <sz val="9"/>
            <color indexed="81"/>
            <rFont val="Tahoma"/>
            <family val="2"/>
          </rPr>
          <t>this indicator shall describe the amount and interrelatedness of the interfaces of the project, programme or portfolio with the organisation’s systems, structures, reporting and decision-making processes.</t>
        </r>
      </text>
    </comment>
    <comment ref="B172" authorId="0" shapeId="0" xr:uid="{7602489D-7BCC-46C2-9805-B4F90AE4E377}">
      <text>
        <r>
          <rPr>
            <b/>
            <sz val="9"/>
            <color indexed="81"/>
            <rFont val="Tahoma"/>
            <family val="2"/>
          </rPr>
          <t>This indicator shall describe complexity resulting from socio-cultural dynamics. These may include interfaces with participants, stakeholders or organisations from different socio-cultural backgrounds or having to deal with distributed teams.</t>
        </r>
      </text>
    </comment>
    <comment ref="B173" authorId="0" shapeId="0" xr:uid="{65323CE3-A138-497B-A2A6-A5460FFCE579}">
      <text>
        <r>
          <rPr>
            <b/>
            <sz val="9"/>
            <color indexed="81"/>
            <rFont val="Tahoma"/>
            <family val="2"/>
          </rPr>
          <t>This indicator shall describe the management/leadership requirements from within the project, programme or portfolio. This indicator focuses on the complexity originating from the relationship with the team(s) and their maturity and hence the vision, guidance and steering the team requires to deliver.</t>
        </r>
      </text>
    </comment>
    <comment ref="B174" authorId="0" shapeId="0" xr:uid="{5F8B56A4-9402-47A7-A2F3-3468F298FE0E}">
      <text>
        <r>
          <rPr>
            <b/>
            <sz val="9"/>
            <color indexed="81"/>
            <rFont val="Tahoma"/>
            <family val="2"/>
          </rPr>
          <t>This indicator shall describe the complexity originating from the degree of technical innovation of the project, programme or portfolio. This indicator may focus on the learning and associated resourcefulness required to innovate and/or work with unfamiliar outcomes, approaches, processes, tools and/or methods.</t>
        </r>
      </text>
    </comment>
    <comment ref="B175" authorId="0" shapeId="0" xr:uid="{0F6C3C93-BFED-45ED-A58B-63712BE9DCE2}">
      <text>
        <r>
          <rPr>
            <b/>
            <sz val="9"/>
            <color indexed="81"/>
            <rFont val="Tahoma"/>
            <family val="2"/>
          </rPr>
          <t>This indicator shall describe the amount of autonomy and responsibility that the project, programme or portfolio manager/leader has been given or has taken/shown. This indicator focuses on coordinating, communicating, promoting and defending the project, programme or portfolio interests with others.</t>
        </r>
      </text>
    </comment>
    <comment ref="B191" authorId="0" shapeId="0" xr:uid="{66CD13C9-016D-4E27-BF21-B0C4071ADA1A}">
      <text>
        <r>
          <rPr>
            <b/>
            <sz val="9"/>
            <color rgb="FF000000"/>
            <rFont val="Tahoma"/>
            <family val="2"/>
          </rPr>
          <t>This indicator shall describe the complexity originating from vague, exacting and mutually conflicting goals, objectives, requirements and expectations.</t>
        </r>
      </text>
    </comment>
    <comment ref="B192" authorId="0" shapeId="0" xr:uid="{C3AAEA22-E42B-4A3B-9097-2E2F844FC04F}">
      <text>
        <r>
          <rPr>
            <b/>
            <sz val="9"/>
            <color rgb="FF000000"/>
            <rFont val="Tahoma"/>
            <family val="2"/>
          </rPr>
          <t>This indicator shall describe the complexity related to the number of tasks, assumptions and constraints and their interdependence; the processes and process quality requirements; the team and communication structure; and the availability of supporting methods, tools and techniques.</t>
        </r>
      </text>
    </comment>
    <comment ref="B193" authorId="0" shapeId="0" xr:uid="{399D0E30-20EC-4A63-95FB-08B595131D1F}">
      <text>
        <r>
          <rPr>
            <b/>
            <sz val="9"/>
            <color indexed="81"/>
            <rFont val="Tahoma"/>
            <family val="2"/>
          </rPr>
          <t>This indicator shall describe complexities relating to acquiring and funding the necessary budgets (possibly from several sources); the diversity or lack of availability of resources (both human and other); and the processes and activities needed to manage the financial and resource aspects, including procurement.</t>
        </r>
      </text>
    </comment>
    <comment ref="B194" authorId="0" shapeId="0" xr:uid="{6C0818DF-501A-4AEA-AE10-332905B00D22}">
      <text>
        <r>
          <rPr>
            <b/>
            <sz val="9"/>
            <color indexed="81"/>
            <rFont val="Tahoma"/>
            <family val="2"/>
          </rPr>
          <t>This indicator shall describe complexity related to the risk profile(s) and uncertainty levels of the project, programme or portfolio and dependent initiatives.</t>
        </r>
      </text>
    </comment>
    <comment ref="B195" authorId="0" shapeId="0" xr:uid="{4D35D6B9-1899-4517-B4B1-F4151CA1A5DB}">
      <text>
        <r>
          <rPr>
            <b/>
            <sz val="9"/>
            <color rgb="FF000000"/>
            <rFont val="Tahoma"/>
            <family val="2"/>
          </rPr>
          <t xml:space="preserve">This indicator shall describe the influence of formal strategy from the sponsoring organisation(s), and the standards, regulations, informal strategies and politics which may influence the project, programme or portfolio. Other factors may include the importance of outcomes for the organisation; the measure of agreement between stakeholders; the informal power, interests and resistance surrounding the project, programme or portfolio; and any legal or regulatory requirements.  </t>
        </r>
      </text>
    </comment>
    <comment ref="B196" authorId="0" shapeId="0" xr:uid="{8304E2EE-E0F6-405D-AF91-FAFD724366FC}">
      <text>
        <r>
          <rPr>
            <b/>
            <sz val="9"/>
            <color indexed="81"/>
            <rFont val="Tahoma"/>
            <family val="2"/>
          </rPr>
          <t>this indicator shall describe the amount and interrelatedness of the interfaces of the project, programme or portfolio with the organisation’s systems, structures, reporting and decision-making processes.</t>
        </r>
      </text>
    </comment>
    <comment ref="B197" authorId="0" shapeId="0" xr:uid="{523C166C-A3B5-4D91-9CF2-E4949698376D}">
      <text>
        <r>
          <rPr>
            <b/>
            <sz val="9"/>
            <color indexed="81"/>
            <rFont val="Tahoma"/>
            <family val="2"/>
          </rPr>
          <t>This indicator shall describe complexity resulting from socio-cultural dynamics. These may include interfaces with participants, stakeholders or organisations from different socio-cultural backgrounds or having to deal with distributed teams.</t>
        </r>
      </text>
    </comment>
    <comment ref="B198" authorId="0" shapeId="0" xr:uid="{A52C3D03-795E-4BBD-9993-DA82C19E913B}">
      <text>
        <r>
          <rPr>
            <b/>
            <sz val="9"/>
            <color indexed="81"/>
            <rFont val="Tahoma"/>
            <family val="2"/>
          </rPr>
          <t>This indicator shall describe the management/leadership requirements from within the project, programme or portfolio. This indicator focuses on the complexity originating from the relationship with the team(s) and their maturity and hence the vision, guidance and steering the team requires to deliver.</t>
        </r>
      </text>
    </comment>
    <comment ref="B199" authorId="0" shapeId="0" xr:uid="{0E9C407F-11E7-4EEE-9728-66DC2C6C3E52}">
      <text>
        <r>
          <rPr>
            <b/>
            <sz val="9"/>
            <color indexed="81"/>
            <rFont val="Tahoma"/>
            <family val="2"/>
          </rPr>
          <t>This indicator shall describe the complexity originating from the degree of technical innovation of the project, programme or portfolio. This indicator may focus on the learning and associated resourcefulness required to innovate and/or work with unfamiliar outcomes, approaches, processes, tools and/or methods.</t>
        </r>
      </text>
    </comment>
    <comment ref="B200" authorId="0" shapeId="0" xr:uid="{E922205C-E555-49B2-BB8D-BD5E9D55942F}">
      <text>
        <r>
          <rPr>
            <b/>
            <sz val="9"/>
            <color indexed="81"/>
            <rFont val="Tahoma"/>
            <family val="2"/>
          </rPr>
          <t>This indicator shall describe the amount of autonomy and responsibility that the project, programme or portfolio manager/leader has been given or has taken/shown. This indicator focuses on coordinating, communicating, promoting and defending the project, programme or portfolio interests with others.</t>
        </r>
      </text>
    </comment>
    <comment ref="B216" authorId="0" shapeId="0" xr:uid="{3CCF1793-1BAC-49A2-AAD8-1F2F26AC1207}">
      <text>
        <r>
          <rPr>
            <b/>
            <sz val="9"/>
            <color rgb="FF000000"/>
            <rFont val="Tahoma"/>
            <family val="2"/>
          </rPr>
          <t>This indicator shall describe the complexity originating from vague, exacting and mutually conflicting goals, objectives, requirements and expectations.</t>
        </r>
      </text>
    </comment>
    <comment ref="B217" authorId="0" shapeId="0" xr:uid="{D5CEA7A3-CB03-4CAC-B9F1-FF095CA9F68A}">
      <text>
        <r>
          <rPr>
            <b/>
            <sz val="9"/>
            <color rgb="FF000000"/>
            <rFont val="Tahoma"/>
            <family val="2"/>
          </rPr>
          <t>This indicator shall describe the complexity related to the number of tasks, assumptions and constraints and their interdependence; the processes and process quality requirements; the team and communication structure; and the availability of supporting methods, tools and techniques.</t>
        </r>
      </text>
    </comment>
    <comment ref="B218" authorId="0" shapeId="0" xr:uid="{54CB7805-DD96-40D6-A944-BD9B2BB8C0F0}">
      <text>
        <r>
          <rPr>
            <b/>
            <sz val="9"/>
            <color indexed="81"/>
            <rFont val="Tahoma"/>
            <family val="2"/>
          </rPr>
          <t>This indicator shall describe complexities relating to acquiring and funding the necessary budgets (possibly from several sources); the diversity or lack of availability of resources (both human and other); and the processes and activities needed to manage the financial and resource aspects, including procurement.</t>
        </r>
      </text>
    </comment>
    <comment ref="B219" authorId="0" shapeId="0" xr:uid="{B59CCBF9-43B6-44D0-BE90-F6006EF00845}">
      <text>
        <r>
          <rPr>
            <b/>
            <sz val="9"/>
            <color indexed="81"/>
            <rFont val="Tahoma"/>
            <family val="2"/>
          </rPr>
          <t>This indicator shall describe complexity related to the risk profile(s) and uncertainty levels of the project, programme or portfolio and dependent initiatives.</t>
        </r>
      </text>
    </comment>
    <comment ref="B220" authorId="0" shapeId="0" xr:uid="{F04435F2-36A4-4C59-9434-C800466F5D02}">
      <text>
        <r>
          <rPr>
            <b/>
            <sz val="9"/>
            <color rgb="FF000000"/>
            <rFont val="Tahoma"/>
            <family val="2"/>
          </rPr>
          <t xml:space="preserve">This indicator shall describe the influence of formal strategy from the sponsoring organisation(s), and the standards, regulations, informal strategies and politics which may influence the project, programme or portfolio. Other factors may include the importance of outcomes for the organisation; the measure of agreement between stakeholders; the informal power, interests and resistance surrounding the project, programme or portfolio; and any legal or regulatory requirements.  </t>
        </r>
      </text>
    </comment>
    <comment ref="B221" authorId="0" shapeId="0" xr:uid="{9C7677AC-EB4F-4BA0-A1D6-D8C5DFDD184C}">
      <text>
        <r>
          <rPr>
            <b/>
            <sz val="9"/>
            <color indexed="81"/>
            <rFont val="Tahoma"/>
            <family val="2"/>
          </rPr>
          <t>this indicator shall describe the amount and interrelatedness of the interfaces of the project, programme or portfolio with the organisation’s systems, structures, reporting and decision-making processes.</t>
        </r>
      </text>
    </comment>
    <comment ref="B222" authorId="0" shapeId="0" xr:uid="{8CBCF1E5-3DD5-4E31-B80D-F80DDA542A59}">
      <text>
        <r>
          <rPr>
            <b/>
            <sz val="9"/>
            <color indexed="81"/>
            <rFont val="Tahoma"/>
            <family val="2"/>
          </rPr>
          <t>This indicator shall describe complexity resulting from socio-cultural dynamics. These may include interfaces with participants, stakeholders or organisations from different socio-cultural backgrounds or having to deal with distributed teams.</t>
        </r>
      </text>
    </comment>
    <comment ref="B223" authorId="0" shapeId="0" xr:uid="{1705EC3F-3A5F-4835-922F-9E356504BB2A}">
      <text>
        <r>
          <rPr>
            <b/>
            <sz val="9"/>
            <color indexed="81"/>
            <rFont val="Tahoma"/>
            <family val="2"/>
          </rPr>
          <t>This indicator shall describe the management/leadership requirements from within the project, programme or portfolio. This indicator focuses on the complexity originating from the relationship with the team(s) and their maturity and hence the vision, guidance and steering the team requires to deliver.</t>
        </r>
      </text>
    </comment>
    <comment ref="B224" authorId="0" shapeId="0" xr:uid="{4D1375E1-55D7-47D8-AB73-6C4B01967702}">
      <text>
        <r>
          <rPr>
            <b/>
            <sz val="9"/>
            <color indexed="81"/>
            <rFont val="Tahoma"/>
            <family val="2"/>
          </rPr>
          <t>This indicator shall describe the complexity originating from the degree of technical innovation of the project, programme or portfolio. This indicator may focus on the learning and associated resourcefulness required to innovate and/or work with unfamiliar outcomes, approaches, processes, tools and/or methods.</t>
        </r>
      </text>
    </comment>
    <comment ref="B225" authorId="0" shapeId="0" xr:uid="{2FB8D954-53E9-4667-BE2A-CB7FD8CC3754}">
      <text>
        <r>
          <rPr>
            <b/>
            <sz val="9"/>
            <color indexed="81"/>
            <rFont val="Tahoma"/>
            <family val="2"/>
          </rPr>
          <t>This indicator shall describe the amount of autonomy and responsibility that the project, programme or portfolio manager/leader has been given or has taken/shown. This indicator focuses on coordinating, communicating, promoting and defending the project, programme or portfolio interests with others.</t>
        </r>
      </text>
    </comment>
    <comment ref="B241" authorId="0" shapeId="0" xr:uid="{DACA0FB9-94FD-4783-8C5E-08C39F026583}">
      <text>
        <r>
          <rPr>
            <b/>
            <sz val="9"/>
            <color rgb="FF000000"/>
            <rFont val="Tahoma"/>
            <family val="2"/>
          </rPr>
          <t>This indicator shall describe the complexity originating from vague, exacting and mutually conflicting goals, objectives, requirements and expectations.</t>
        </r>
      </text>
    </comment>
    <comment ref="B242" authorId="0" shapeId="0" xr:uid="{40679F0F-1126-42D1-906D-70C4DBBE9BD5}">
      <text>
        <r>
          <rPr>
            <b/>
            <sz val="9"/>
            <color rgb="FF000000"/>
            <rFont val="Tahoma"/>
            <family val="2"/>
          </rPr>
          <t>This indicator shall describe the complexity related to the number of tasks, assumptions and constraints and their interdependence; the processes and process quality requirements; the team and communication structure; and the availability of supporting methods, tools and techniques.</t>
        </r>
      </text>
    </comment>
    <comment ref="B243" authorId="0" shapeId="0" xr:uid="{CCAEE55B-E611-4854-8C09-0579978C36AA}">
      <text>
        <r>
          <rPr>
            <b/>
            <sz val="9"/>
            <color indexed="81"/>
            <rFont val="Tahoma"/>
            <family val="2"/>
          </rPr>
          <t>This indicator shall describe complexities relating to acquiring and funding the necessary budgets (possibly from several sources); the diversity or lack of availability of resources (both human and other); and the processes and activities needed to manage the financial and resource aspects, including procurement.</t>
        </r>
      </text>
    </comment>
    <comment ref="B244" authorId="0" shapeId="0" xr:uid="{3E565309-3045-4E5B-8E1D-BBAC488D7C6E}">
      <text>
        <r>
          <rPr>
            <b/>
            <sz val="9"/>
            <color indexed="81"/>
            <rFont val="Tahoma"/>
            <family val="2"/>
          </rPr>
          <t>This indicator shall describe complexity related to the risk profile(s) and uncertainty levels of the project, programme or portfolio and dependent initiatives.</t>
        </r>
      </text>
    </comment>
    <comment ref="B245" authorId="0" shapeId="0" xr:uid="{8CCD187B-2867-4525-A3E0-6389D0763F50}">
      <text>
        <r>
          <rPr>
            <b/>
            <sz val="9"/>
            <color rgb="FF000000"/>
            <rFont val="Tahoma"/>
            <family val="2"/>
          </rPr>
          <t xml:space="preserve">This indicator shall describe the influence of formal strategy from the sponsoring organisation(s), and the standards, regulations, informal strategies and politics which may influence the project, programme or portfolio. Other factors may include the importance of outcomes for the organisation; the measure of agreement between stakeholders; the informal power, interests and resistance surrounding the project, programme or portfolio; and any legal or regulatory requirements.  </t>
        </r>
      </text>
    </comment>
    <comment ref="B246" authorId="0" shapeId="0" xr:uid="{C23C614F-FA45-416B-9DBA-32B9206DEA41}">
      <text>
        <r>
          <rPr>
            <b/>
            <sz val="9"/>
            <color indexed="81"/>
            <rFont val="Tahoma"/>
            <family val="2"/>
          </rPr>
          <t>this indicator shall describe the amount and interrelatedness of the interfaces of the project, programme or portfolio with the organisation’s systems, structures, reporting and decision-making processes.</t>
        </r>
      </text>
    </comment>
    <comment ref="B247" authorId="0" shapeId="0" xr:uid="{90048C95-8EE1-4D6A-A09E-0415FB66C083}">
      <text>
        <r>
          <rPr>
            <b/>
            <sz val="9"/>
            <color indexed="81"/>
            <rFont val="Tahoma"/>
            <family val="2"/>
          </rPr>
          <t>This indicator shall describe complexity resulting from socio-cultural dynamics. These may include interfaces with participants, stakeholders or organisations from different socio-cultural backgrounds or having to deal with distributed teams.</t>
        </r>
      </text>
    </comment>
    <comment ref="B248" authorId="0" shapeId="0" xr:uid="{4232E11D-192D-4850-9176-288EC3B42F0E}">
      <text>
        <r>
          <rPr>
            <b/>
            <sz val="9"/>
            <color indexed="81"/>
            <rFont val="Tahoma"/>
            <family val="2"/>
          </rPr>
          <t>This indicator shall describe the management/leadership requirements from within the project, programme or portfolio. This indicator focuses on the complexity originating from the relationship with the team(s) and their maturity and hence the vision, guidance and steering the team requires to deliver.</t>
        </r>
      </text>
    </comment>
    <comment ref="B249" authorId="0" shapeId="0" xr:uid="{7213D7A4-9CC8-4F39-AC3A-26607BD69E3E}">
      <text>
        <r>
          <rPr>
            <b/>
            <sz val="9"/>
            <color indexed="81"/>
            <rFont val="Tahoma"/>
            <family val="2"/>
          </rPr>
          <t>This indicator shall describe the complexity originating from the degree of technical innovation of the project, programme or portfolio. This indicator may focus on the learning and associated resourcefulness required to innovate and/or work with unfamiliar outcomes, approaches, processes, tools and/or methods.</t>
        </r>
      </text>
    </comment>
    <comment ref="B250" authorId="0" shapeId="0" xr:uid="{5F39CACA-8AEF-4138-8335-8241258388F3}">
      <text>
        <r>
          <rPr>
            <b/>
            <sz val="9"/>
            <color indexed="81"/>
            <rFont val="Tahoma"/>
            <family val="2"/>
          </rPr>
          <t>This indicator shall describe the amount of autonomy and responsibility that the project, programme or portfolio manager/leader has been given or has taken/shown. This indicator focuses on coordinating, communicating, promoting and defending the project, programme or portfolio interests with others.</t>
        </r>
      </text>
    </comment>
    <comment ref="B266" authorId="0" shapeId="0" xr:uid="{10936354-5621-4492-A0BB-6CB337CE5161}">
      <text>
        <r>
          <rPr>
            <b/>
            <sz val="9"/>
            <color rgb="FF000000"/>
            <rFont val="Tahoma"/>
            <family val="2"/>
          </rPr>
          <t>This indicator shall describe the complexity originating from vague, exacting and mutually conflicting goals, objectives, requirements and expectations.</t>
        </r>
      </text>
    </comment>
    <comment ref="B267" authorId="0" shapeId="0" xr:uid="{D7535E12-9F80-4024-9B11-7FD4CB21B604}">
      <text>
        <r>
          <rPr>
            <b/>
            <sz val="9"/>
            <color rgb="FF000000"/>
            <rFont val="Tahoma"/>
            <family val="2"/>
          </rPr>
          <t>This indicator shall describe the complexity related to the number of tasks, assumptions and constraints and their interdependence; the processes and process quality requirements; the team and communication structure; and the availability of supporting methods, tools and techniques.</t>
        </r>
      </text>
    </comment>
    <comment ref="B268" authorId="0" shapeId="0" xr:uid="{E907F230-F0CB-42F6-949D-B1356C3606FB}">
      <text>
        <r>
          <rPr>
            <b/>
            <sz val="9"/>
            <color indexed="81"/>
            <rFont val="Tahoma"/>
            <family val="2"/>
          </rPr>
          <t>This indicator shall describe complexities relating to acquiring and funding the necessary budgets (possibly from several sources); the diversity or lack of availability of resources (both human and other); and the processes and activities needed to manage the financial and resource aspects, including procurement.</t>
        </r>
      </text>
    </comment>
    <comment ref="B269" authorId="0" shapeId="0" xr:uid="{52AAEF39-5F25-446B-A882-9374B3DC0BB6}">
      <text>
        <r>
          <rPr>
            <b/>
            <sz val="9"/>
            <color indexed="81"/>
            <rFont val="Tahoma"/>
            <family val="2"/>
          </rPr>
          <t>This indicator shall describe complexity related to the risk profile(s) and uncertainty levels of the project, programme or portfolio and dependent initiatives.</t>
        </r>
      </text>
    </comment>
    <comment ref="B270" authorId="0" shapeId="0" xr:uid="{969C9581-71A0-4EDC-9A12-46F5250015F0}">
      <text>
        <r>
          <rPr>
            <b/>
            <sz val="9"/>
            <color rgb="FF000000"/>
            <rFont val="Tahoma"/>
            <family val="2"/>
          </rPr>
          <t xml:space="preserve">This indicator shall describe the influence of formal strategy from the sponsoring organisation(s), and the standards, regulations, informal strategies and politics which may influence the project, programme or portfolio. Other factors may include the importance of outcomes for the organisation; the measure of agreement between stakeholders; the informal power, interests and resistance surrounding the project, programme or portfolio; and any legal or regulatory requirements.  </t>
        </r>
      </text>
    </comment>
    <comment ref="B271" authorId="0" shapeId="0" xr:uid="{BF73CB13-3D03-4797-9A8D-79E7CC1889A7}">
      <text>
        <r>
          <rPr>
            <b/>
            <sz val="9"/>
            <color indexed="81"/>
            <rFont val="Tahoma"/>
            <family val="2"/>
          </rPr>
          <t>this indicator shall describe the amount and interrelatedness of the interfaces of the project, programme or portfolio with the organisation’s systems, structures, reporting and decision-making processes.</t>
        </r>
      </text>
    </comment>
    <comment ref="B272" authorId="0" shapeId="0" xr:uid="{D350F5C9-2350-4719-80D0-56B2128F5D5C}">
      <text>
        <r>
          <rPr>
            <b/>
            <sz val="9"/>
            <color indexed="81"/>
            <rFont val="Tahoma"/>
            <family val="2"/>
          </rPr>
          <t>This indicator shall describe complexity resulting from socio-cultural dynamics. These may include interfaces with participants, stakeholders or organisations from different socio-cultural backgrounds or having to deal with distributed teams.</t>
        </r>
      </text>
    </comment>
    <comment ref="B273" authorId="0" shapeId="0" xr:uid="{8EF88ABE-1E3C-484D-8116-D960DD177009}">
      <text>
        <r>
          <rPr>
            <b/>
            <sz val="9"/>
            <color indexed="81"/>
            <rFont val="Tahoma"/>
            <family val="2"/>
          </rPr>
          <t>This indicator shall describe the management/leadership requirements from within the project, programme or portfolio. This indicator focuses on the complexity originating from the relationship with the team(s) and their maturity and hence the vision, guidance and steering the team requires to deliver.</t>
        </r>
      </text>
    </comment>
    <comment ref="B274" authorId="0" shapeId="0" xr:uid="{6068A4B1-2758-43C7-A352-781D24BABF37}">
      <text>
        <r>
          <rPr>
            <b/>
            <sz val="9"/>
            <color indexed="81"/>
            <rFont val="Tahoma"/>
            <family val="2"/>
          </rPr>
          <t>This indicator shall describe the complexity originating from the degree of technical innovation of the project, programme or portfolio. This indicator may focus on the learning and associated resourcefulness required to innovate and/or work with unfamiliar outcomes, approaches, processes, tools and/or methods.</t>
        </r>
      </text>
    </comment>
    <comment ref="B275" authorId="0" shapeId="0" xr:uid="{F87CCD19-C2AE-470B-A03C-796166D73497}">
      <text>
        <r>
          <rPr>
            <b/>
            <sz val="9"/>
            <color indexed="81"/>
            <rFont val="Tahoma"/>
            <family val="2"/>
          </rPr>
          <t>This indicator shall describe the amount of autonomy and responsibility that the project, programme or portfolio manager/leader has been given or has taken/shown. This indicator focuses on coordinating, communicating, promoting and defending the project, programme or portfolio interests with others.</t>
        </r>
      </text>
    </comment>
    <comment ref="B291" authorId="0" shapeId="0" xr:uid="{7D9F34CC-C086-4083-AAF5-1A3DC68A944E}">
      <text>
        <r>
          <rPr>
            <b/>
            <sz val="9"/>
            <color rgb="FF000000"/>
            <rFont val="Tahoma"/>
            <family val="2"/>
          </rPr>
          <t>This indicator shall describe the complexity originating from vague, exacting and mutually conflicting goals, objectives, requirements and expectations.</t>
        </r>
      </text>
    </comment>
    <comment ref="B292" authorId="0" shapeId="0" xr:uid="{6BD6AB1C-EF17-49FD-A3BA-7431C45AB5AE}">
      <text>
        <r>
          <rPr>
            <b/>
            <sz val="9"/>
            <color rgb="FF000000"/>
            <rFont val="Tahoma"/>
            <family val="2"/>
          </rPr>
          <t>This indicator shall describe the complexity related to the number of tasks, assumptions and constraints and their interdependence; the processes and process quality requirements; the team and communication structure; and the availability of supporting methods, tools and techniques.</t>
        </r>
      </text>
    </comment>
    <comment ref="B293" authorId="0" shapeId="0" xr:uid="{70C8614D-9D59-49C0-9EDD-3F5E2F3EB5D4}">
      <text>
        <r>
          <rPr>
            <b/>
            <sz val="9"/>
            <color indexed="81"/>
            <rFont val="Tahoma"/>
            <family val="2"/>
          </rPr>
          <t>This indicator shall describe complexities relating to acquiring and funding the necessary budgets (possibly from several sources); the diversity or lack of availability of resources (both human and other); and the processes and activities needed to manage the financial and resource aspects, including procurement.</t>
        </r>
      </text>
    </comment>
    <comment ref="B294" authorId="0" shapeId="0" xr:uid="{1A12133E-A1F6-4B3E-A7AF-A54C58484A48}">
      <text>
        <r>
          <rPr>
            <b/>
            <sz val="9"/>
            <color indexed="81"/>
            <rFont val="Tahoma"/>
            <family val="2"/>
          </rPr>
          <t>This indicator shall describe complexity related to the risk profile(s) and uncertainty levels of the project, programme or portfolio and dependent initiatives.</t>
        </r>
      </text>
    </comment>
    <comment ref="B295" authorId="0" shapeId="0" xr:uid="{622AB299-9D4F-4F59-8568-993AD362D1E3}">
      <text>
        <r>
          <rPr>
            <b/>
            <sz val="9"/>
            <color rgb="FF000000"/>
            <rFont val="Tahoma"/>
            <family val="2"/>
          </rPr>
          <t xml:space="preserve">This indicator shall describe the influence of formal strategy from the sponsoring organisation(s), and the standards, regulations, informal strategies and politics which may influence the project, programme or portfolio. Other factors may include the importance of outcomes for the organisation; the measure of agreement between stakeholders; the informal power, interests and resistance surrounding the project, programme or portfolio; and any legal or regulatory requirements.  </t>
        </r>
      </text>
    </comment>
    <comment ref="B296" authorId="0" shapeId="0" xr:uid="{7EED67C4-F0B2-4C32-B71A-281FA56470E5}">
      <text>
        <r>
          <rPr>
            <b/>
            <sz val="9"/>
            <color indexed="81"/>
            <rFont val="Tahoma"/>
            <family val="2"/>
          </rPr>
          <t>this indicator shall describe the amount and interrelatedness of the interfaces of the project, programme or portfolio with the organisation’s systems, structures, reporting and decision-making processes.</t>
        </r>
      </text>
    </comment>
    <comment ref="B297" authorId="0" shapeId="0" xr:uid="{BEC9C861-13B8-466B-8028-5072EF7C9CCE}">
      <text>
        <r>
          <rPr>
            <b/>
            <sz val="9"/>
            <color indexed="81"/>
            <rFont val="Tahoma"/>
            <family val="2"/>
          </rPr>
          <t>This indicator shall describe complexity resulting from socio-cultural dynamics. These may include interfaces with participants, stakeholders or organisations from different socio-cultural backgrounds or having to deal with distributed teams.</t>
        </r>
      </text>
    </comment>
    <comment ref="B298" authorId="0" shapeId="0" xr:uid="{8C391AAA-6693-4823-BA95-76D14ACE804C}">
      <text>
        <r>
          <rPr>
            <b/>
            <sz val="9"/>
            <color indexed="81"/>
            <rFont val="Tahoma"/>
            <family val="2"/>
          </rPr>
          <t>This indicator shall describe the management/leadership requirements from within the project, programme or portfolio. This indicator focuses on the complexity originating from the relationship with the team(s) and their maturity and hence the vision, guidance and steering the team requires to deliver.</t>
        </r>
      </text>
    </comment>
    <comment ref="B299" authorId="0" shapeId="0" xr:uid="{514745D6-A433-4541-A259-189F1E20EF5F}">
      <text>
        <r>
          <rPr>
            <b/>
            <sz val="9"/>
            <color indexed="81"/>
            <rFont val="Tahoma"/>
            <family val="2"/>
          </rPr>
          <t>This indicator shall describe the complexity originating from the degree of technical innovation of the project, programme or portfolio. This indicator may focus on the learning and associated resourcefulness required to innovate and/or work with unfamiliar outcomes, approaches, processes, tools and/or methods.</t>
        </r>
      </text>
    </comment>
    <comment ref="B300" authorId="0" shapeId="0" xr:uid="{65AFDFDF-4602-45B6-99FD-1B169D9E00A3}">
      <text>
        <r>
          <rPr>
            <b/>
            <sz val="9"/>
            <color indexed="81"/>
            <rFont val="Tahoma"/>
            <family val="2"/>
          </rPr>
          <t>This indicator shall describe the amount of autonomy and responsibility that the project, programme or portfolio manager/leader has been given or has taken/shown. This indicator focuses on coordinating, communicating, promoting and defending the project, programme or portfolio interests with others.</t>
        </r>
      </text>
    </comment>
    <comment ref="B316" authorId="0" shapeId="0" xr:uid="{D3F7F8BC-9917-44FA-8112-3207EAEA6AAC}">
      <text>
        <r>
          <rPr>
            <b/>
            <sz val="9"/>
            <color rgb="FF000000"/>
            <rFont val="Tahoma"/>
            <family val="2"/>
          </rPr>
          <t>This indicator shall describe the complexity originating from vague, exacting and mutually conflicting goals, objectives, requirements and expectations.</t>
        </r>
      </text>
    </comment>
    <comment ref="B317" authorId="0" shapeId="0" xr:uid="{89DDF391-5BA1-4807-8BF1-AE16CD96A458}">
      <text>
        <r>
          <rPr>
            <b/>
            <sz val="9"/>
            <color rgb="FF000000"/>
            <rFont val="Tahoma"/>
            <family val="2"/>
          </rPr>
          <t>This indicator shall describe the complexity related to the number of tasks, assumptions and constraints and their interdependence; the processes and process quality requirements; the team and communication structure; and the availability of supporting methods, tools and techniques.</t>
        </r>
      </text>
    </comment>
    <comment ref="B318" authorId="0" shapeId="0" xr:uid="{A71FFCDC-0184-4BCA-B3C5-000BADDDC2F9}">
      <text>
        <r>
          <rPr>
            <b/>
            <sz val="9"/>
            <color indexed="81"/>
            <rFont val="Tahoma"/>
            <family val="2"/>
          </rPr>
          <t>This indicator shall describe complexities relating to acquiring and funding the necessary budgets (possibly from several sources); the diversity or lack of availability of resources (both human and other); and the processes and activities needed to manage the financial and resource aspects, including procurement.</t>
        </r>
      </text>
    </comment>
    <comment ref="B319" authorId="0" shapeId="0" xr:uid="{BC492809-22F4-4BEC-8666-738E77D471BB}">
      <text>
        <r>
          <rPr>
            <b/>
            <sz val="9"/>
            <color indexed="81"/>
            <rFont val="Tahoma"/>
            <family val="2"/>
          </rPr>
          <t>This indicator shall describe complexity related to the risk profile(s) and uncertainty levels of the project, programme or portfolio and dependent initiatives.</t>
        </r>
      </text>
    </comment>
    <comment ref="B320" authorId="0" shapeId="0" xr:uid="{9F62B048-92E7-4599-87BA-215B8B3AA374}">
      <text>
        <r>
          <rPr>
            <b/>
            <sz val="9"/>
            <color rgb="FF000000"/>
            <rFont val="Tahoma"/>
            <family val="2"/>
          </rPr>
          <t xml:space="preserve">This indicator shall describe the influence of formal strategy from the sponsoring organisation(s), and the standards, regulations, informal strategies and politics which may influence the project, programme or portfolio. Other factors may include the importance of outcomes for the organisation; the measure of agreement between stakeholders; the informal power, interests and resistance surrounding the project, programme or portfolio; and any legal or regulatory requirements.  </t>
        </r>
      </text>
    </comment>
    <comment ref="B321" authorId="0" shapeId="0" xr:uid="{0DA22587-3BDA-4FC5-8129-9C852D8B4B45}">
      <text>
        <r>
          <rPr>
            <b/>
            <sz val="9"/>
            <color indexed="81"/>
            <rFont val="Tahoma"/>
            <family val="2"/>
          </rPr>
          <t>this indicator shall describe the amount and interrelatedness of the interfaces of the project, programme or portfolio with the organisation’s systems, structures, reporting and decision-making processes.</t>
        </r>
      </text>
    </comment>
    <comment ref="B322" authorId="0" shapeId="0" xr:uid="{5E879EAD-D56E-4435-A3DB-73315A8390C9}">
      <text>
        <r>
          <rPr>
            <b/>
            <sz val="9"/>
            <color indexed="81"/>
            <rFont val="Tahoma"/>
            <family val="2"/>
          </rPr>
          <t>This indicator shall describe complexity resulting from socio-cultural dynamics. These may include interfaces with participants, stakeholders or organisations from different socio-cultural backgrounds or having to deal with distributed teams.</t>
        </r>
      </text>
    </comment>
    <comment ref="B323" authorId="0" shapeId="0" xr:uid="{C23D0111-A122-4333-91E9-9C1A7D1472D4}">
      <text>
        <r>
          <rPr>
            <b/>
            <sz val="9"/>
            <color indexed="81"/>
            <rFont val="Tahoma"/>
            <family val="2"/>
          </rPr>
          <t>This indicator shall describe the management/leadership requirements from within the project, programme or portfolio. This indicator focuses on the complexity originating from the relationship with the team(s) and their maturity and hence the vision, guidance and steering the team requires to deliver.</t>
        </r>
      </text>
    </comment>
    <comment ref="B324" authorId="0" shapeId="0" xr:uid="{E26D6C63-746E-40CA-BB98-A76F5EDC9182}">
      <text>
        <r>
          <rPr>
            <b/>
            <sz val="9"/>
            <color indexed="81"/>
            <rFont val="Tahoma"/>
            <family val="2"/>
          </rPr>
          <t>This indicator shall describe the complexity originating from the degree of technical innovation of the project, programme or portfolio. This indicator may focus on the learning and associated resourcefulness required to innovate and/or work with unfamiliar outcomes, approaches, processes, tools and/or methods.</t>
        </r>
      </text>
    </comment>
    <comment ref="B325" authorId="0" shapeId="0" xr:uid="{F0E2A712-DF1B-4C3E-95D0-0150D4D5F5C2}">
      <text>
        <r>
          <rPr>
            <b/>
            <sz val="9"/>
            <color indexed="81"/>
            <rFont val="Tahoma"/>
            <family val="2"/>
          </rPr>
          <t>This indicator shall describe the amount of autonomy and responsibility that the project, programme or portfolio manager/leader has been given or has taken/shown. This indicator focuses on coordinating, communicating, promoting and defending the project, programme or portfolio interests with others.</t>
        </r>
      </text>
    </comment>
    <comment ref="B341" authorId="0" shapeId="0" xr:uid="{64836A08-0C51-447A-88EB-B403D33ACA2A}">
      <text>
        <r>
          <rPr>
            <b/>
            <sz val="9"/>
            <color rgb="FF000000"/>
            <rFont val="Tahoma"/>
            <family val="2"/>
          </rPr>
          <t>This indicator shall describe the complexity originating from vague, exacting and mutually conflicting goals, objectives, requirements and expectations.</t>
        </r>
      </text>
    </comment>
    <comment ref="B342" authorId="0" shapeId="0" xr:uid="{5FA8D8D4-F9CF-4A6A-B680-36DC2C299D96}">
      <text>
        <r>
          <rPr>
            <b/>
            <sz val="9"/>
            <color rgb="FF000000"/>
            <rFont val="Tahoma"/>
            <family val="2"/>
          </rPr>
          <t>This indicator shall describe the complexity related to the number of tasks, assumptions and constraints and their interdependence; the processes and process quality requirements; the team and communication structure; and the availability of supporting methods, tools and techniques.</t>
        </r>
      </text>
    </comment>
    <comment ref="B343" authorId="0" shapeId="0" xr:uid="{C542ACA3-48DD-4579-8B7E-D441057297EB}">
      <text>
        <r>
          <rPr>
            <b/>
            <sz val="9"/>
            <color indexed="81"/>
            <rFont val="Tahoma"/>
            <family val="2"/>
          </rPr>
          <t>This indicator shall describe complexities relating to acquiring and funding the necessary budgets (possibly from several sources); the diversity or lack of availability of resources (both human and other); and the processes and activities needed to manage the financial and resource aspects, including procurement.</t>
        </r>
      </text>
    </comment>
    <comment ref="B344" authorId="0" shapeId="0" xr:uid="{7B85288D-B061-4C4D-BEBE-19335AF94FE0}">
      <text>
        <r>
          <rPr>
            <b/>
            <sz val="9"/>
            <color indexed="81"/>
            <rFont val="Tahoma"/>
            <family val="2"/>
          </rPr>
          <t>This indicator shall describe complexity related to the risk profile(s) and uncertainty levels of the project, programme or portfolio and dependent initiatives.</t>
        </r>
      </text>
    </comment>
    <comment ref="B345" authorId="0" shapeId="0" xr:uid="{D4E8D52B-83F1-45E7-AABD-A0D47D44C391}">
      <text>
        <r>
          <rPr>
            <b/>
            <sz val="9"/>
            <color rgb="FF000000"/>
            <rFont val="Tahoma"/>
            <family val="2"/>
          </rPr>
          <t xml:space="preserve">This indicator shall describe the influence of formal strategy from the sponsoring organisation(s), and the standards, regulations, informal strategies and politics which may influence the project, programme or portfolio. Other factors may include the importance of outcomes for the organisation; the measure of agreement between stakeholders; the informal power, interests and resistance surrounding the project, programme or portfolio; and any legal or regulatory requirements.  </t>
        </r>
      </text>
    </comment>
    <comment ref="B346" authorId="0" shapeId="0" xr:uid="{E4533AF8-46C7-42C6-8E2E-F64E88A32D0A}">
      <text>
        <r>
          <rPr>
            <b/>
            <sz val="9"/>
            <color indexed="81"/>
            <rFont val="Tahoma"/>
            <family val="2"/>
          </rPr>
          <t>this indicator shall describe the amount and interrelatedness of the interfaces of the project, programme or portfolio with the organisation’s systems, structures, reporting and decision-making processes.</t>
        </r>
      </text>
    </comment>
    <comment ref="B347" authorId="0" shapeId="0" xr:uid="{B0A68AF5-0D72-44D7-A663-2B8A6413B324}">
      <text>
        <r>
          <rPr>
            <b/>
            <sz val="9"/>
            <color indexed="81"/>
            <rFont val="Tahoma"/>
            <family val="2"/>
          </rPr>
          <t>This indicator shall describe complexity resulting from socio-cultural dynamics. These may include interfaces with participants, stakeholders or organisations from different socio-cultural backgrounds or having to deal with distributed teams.</t>
        </r>
      </text>
    </comment>
    <comment ref="B348" authorId="0" shapeId="0" xr:uid="{516966D1-1D73-41EF-9139-BA6F66688395}">
      <text>
        <r>
          <rPr>
            <b/>
            <sz val="9"/>
            <color indexed="81"/>
            <rFont val="Tahoma"/>
            <family val="2"/>
          </rPr>
          <t>This indicator shall describe the management/leadership requirements from within the project, programme or portfolio. This indicator focuses on the complexity originating from the relationship with the team(s) and their maturity and hence the vision, guidance and steering the team requires to deliver.</t>
        </r>
      </text>
    </comment>
    <comment ref="B349" authorId="0" shapeId="0" xr:uid="{B571421C-810A-4B41-9B16-93F13408019D}">
      <text>
        <r>
          <rPr>
            <b/>
            <sz val="9"/>
            <color indexed="81"/>
            <rFont val="Tahoma"/>
            <family val="2"/>
          </rPr>
          <t>This indicator shall describe the complexity originating from the degree of technical innovation of the project, programme or portfolio. This indicator may focus on the learning and associated resourcefulness required to innovate and/or work with unfamiliar outcomes, approaches, processes, tools and/or methods.</t>
        </r>
      </text>
    </comment>
    <comment ref="B350" authorId="0" shapeId="0" xr:uid="{7AEB2CD0-4704-433B-B499-4EBCFAB53D94}">
      <text>
        <r>
          <rPr>
            <b/>
            <sz val="9"/>
            <color indexed="81"/>
            <rFont val="Tahoma"/>
            <family val="2"/>
          </rPr>
          <t>This indicator shall describe the amount of autonomy and responsibility that the project, programme or portfolio manager/leader has been given or has taken/shown. This indicator focuses on coordinating, communicating, promoting and defending the project, programme or portfolio interests with others.</t>
        </r>
      </text>
    </comment>
    <comment ref="B366" authorId="0" shapeId="0" xr:uid="{5BF9EF29-86C3-4D6D-9190-E8FC492085F7}">
      <text>
        <r>
          <rPr>
            <b/>
            <sz val="9"/>
            <color rgb="FF000000"/>
            <rFont val="Tahoma"/>
            <family val="2"/>
          </rPr>
          <t>This indicator shall describe the complexity originating from vague, exacting and mutually conflicting goals, objectives, requirements and expectations.</t>
        </r>
      </text>
    </comment>
    <comment ref="B367" authorId="0" shapeId="0" xr:uid="{3E474C91-9755-462B-B35F-2346C5169111}">
      <text>
        <r>
          <rPr>
            <b/>
            <sz val="9"/>
            <color rgb="FF000000"/>
            <rFont val="Tahoma"/>
            <family val="2"/>
          </rPr>
          <t>This indicator shall describe the complexity related to the number of tasks, assumptions and constraints and their interdependence; the processes and process quality requirements; the team and communication structure; and the availability of supporting methods, tools and techniques.</t>
        </r>
      </text>
    </comment>
    <comment ref="B368" authorId="0" shapeId="0" xr:uid="{EB907BB0-FA6B-4772-A683-C7DB3F2D7C0D}">
      <text>
        <r>
          <rPr>
            <b/>
            <sz val="9"/>
            <color indexed="81"/>
            <rFont val="Tahoma"/>
            <family val="2"/>
          </rPr>
          <t>This indicator shall describe complexities relating to acquiring and funding the necessary budgets (possibly from several sources); the diversity or lack of availability of resources (both human and other); and the processes and activities needed to manage the financial and resource aspects, including procurement.</t>
        </r>
      </text>
    </comment>
    <comment ref="B369" authorId="0" shapeId="0" xr:uid="{5CF92D9A-F3D7-4F1A-93FD-4A68DADE501C}">
      <text>
        <r>
          <rPr>
            <b/>
            <sz val="9"/>
            <color indexed="81"/>
            <rFont val="Tahoma"/>
            <family val="2"/>
          </rPr>
          <t>This indicator shall describe complexity related to the risk profile(s) and uncertainty levels of the project, programme or portfolio and dependent initiatives.</t>
        </r>
      </text>
    </comment>
    <comment ref="B370" authorId="0" shapeId="0" xr:uid="{770A4923-8054-42EC-BF7D-16687C1315C0}">
      <text>
        <r>
          <rPr>
            <b/>
            <sz val="9"/>
            <color rgb="FF000000"/>
            <rFont val="Tahoma"/>
            <family val="2"/>
          </rPr>
          <t xml:space="preserve">This indicator shall describe the influence of formal strategy from the sponsoring organisation(s), and the standards, regulations, informal strategies and politics which may influence the project, programme or portfolio. Other factors may include the importance of outcomes for the organisation; the measure of agreement between stakeholders; the informal power, interests and resistance surrounding the project, programme or portfolio; and any legal or regulatory requirements.  </t>
        </r>
      </text>
    </comment>
    <comment ref="B371" authorId="0" shapeId="0" xr:uid="{8A6584DD-E364-4B45-985C-AC6615829544}">
      <text>
        <r>
          <rPr>
            <b/>
            <sz val="9"/>
            <color indexed="81"/>
            <rFont val="Tahoma"/>
            <family val="2"/>
          </rPr>
          <t>this indicator shall describe the amount and interrelatedness of the interfaces of the project, programme or portfolio with the organisation’s systems, structures, reporting and decision-making processes.</t>
        </r>
      </text>
    </comment>
    <comment ref="B372" authorId="0" shapeId="0" xr:uid="{12077E72-C921-42B2-A003-1C389203C4D7}">
      <text>
        <r>
          <rPr>
            <b/>
            <sz val="9"/>
            <color indexed="81"/>
            <rFont val="Tahoma"/>
            <family val="2"/>
          </rPr>
          <t>This indicator shall describe complexity resulting from socio-cultural dynamics. These may include interfaces with participants, stakeholders or organisations from different socio-cultural backgrounds or having to deal with distributed teams.</t>
        </r>
      </text>
    </comment>
    <comment ref="B373" authorId="0" shapeId="0" xr:uid="{CEBF3412-574A-4592-AB1A-8927947F49E6}">
      <text>
        <r>
          <rPr>
            <b/>
            <sz val="9"/>
            <color indexed="81"/>
            <rFont val="Tahoma"/>
            <family val="2"/>
          </rPr>
          <t>This indicator shall describe the management/leadership requirements from within the project, programme or portfolio. This indicator focuses on the complexity originating from the relationship with the team(s) and their maturity and hence the vision, guidance and steering the team requires to deliver.</t>
        </r>
      </text>
    </comment>
    <comment ref="B374" authorId="0" shapeId="0" xr:uid="{2B80CDA8-0F1F-492D-BC4B-34C1D031057B}">
      <text>
        <r>
          <rPr>
            <b/>
            <sz val="9"/>
            <color indexed="81"/>
            <rFont val="Tahoma"/>
            <family val="2"/>
          </rPr>
          <t>This indicator shall describe the complexity originating from the degree of technical innovation of the project, programme or portfolio. This indicator may focus on the learning and associated resourcefulness required to innovate and/or work with unfamiliar outcomes, approaches, processes, tools and/or methods.</t>
        </r>
      </text>
    </comment>
    <comment ref="B375" authorId="0" shapeId="0" xr:uid="{AC89704A-AFEC-422A-853E-0613F2E4F039}">
      <text>
        <r>
          <rPr>
            <b/>
            <sz val="9"/>
            <color indexed="81"/>
            <rFont val="Tahoma"/>
            <family val="2"/>
          </rPr>
          <t>This indicator shall describe the amount of autonomy and responsibility that the project, programme or portfolio manager/leader has been given or has taken/shown. This indicator focuses on coordinating, communicating, promoting and defending the project, programme or portfolio interests with others.</t>
        </r>
      </text>
    </comment>
  </commentList>
</comments>
</file>

<file path=xl/sharedStrings.xml><?xml version="1.0" encoding="utf-8"?>
<sst xmlns="http://schemas.openxmlformats.org/spreadsheetml/2006/main" count="595" uniqueCount="184">
  <si>
    <t>4.3.1</t>
  </si>
  <si>
    <t>4.3.2</t>
  </si>
  <si>
    <t>4.3.3</t>
  </si>
  <si>
    <t>4.3.4</t>
  </si>
  <si>
    <t>4.3.5</t>
  </si>
  <si>
    <t>4.4.1</t>
  </si>
  <si>
    <t>4.4.2</t>
  </si>
  <si>
    <t>4.4.3</t>
  </si>
  <si>
    <t>4.4.4</t>
  </si>
  <si>
    <t>4.4.5</t>
  </si>
  <si>
    <t>4.4.6</t>
  </si>
  <si>
    <t>4.4.7</t>
  </si>
  <si>
    <t>4.4.8</t>
  </si>
  <si>
    <t>4.4.9</t>
  </si>
  <si>
    <t>4.4.10</t>
  </si>
  <si>
    <t>4.5.1</t>
  </si>
  <si>
    <t>4.5.2</t>
  </si>
  <si>
    <t>4.5.3</t>
  </si>
  <si>
    <t>4.5.4</t>
  </si>
  <si>
    <t>4.5.5</t>
  </si>
  <si>
    <t>4.5.6</t>
  </si>
  <si>
    <t>4.5.7</t>
  </si>
  <si>
    <t>4.5.8</t>
  </si>
  <si>
    <t>4.5.9</t>
  </si>
  <si>
    <t>4.5.10</t>
  </si>
  <si>
    <t>4.5.11</t>
  </si>
  <si>
    <t>4.5.12</t>
  </si>
  <si>
    <t>4.5.13</t>
  </si>
  <si>
    <t>Tyhjä</t>
  </si>
  <si>
    <t>/175 h</t>
  </si>
  <si>
    <t>Ohjeet</t>
  </si>
  <si>
    <t>Aloitus</t>
  </si>
  <si>
    <t>Lopetus</t>
  </si>
  <si>
    <t>Total hours</t>
  </si>
  <si>
    <t>Summary</t>
  </si>
  <si>
    <t>A short description of lessons learnt and benefits you got from actions listed above.</t>
  </si>
  <si>
    <t>Lessons learned</t>
  </si>
  <si>
    <t>Benefits in practise</t>
  </si>
  <si>
    <t>Self-study</t>
  </si>
  <si>
    <t>Select 1-3 most relevant competence elements</t>
  </si>
  <si>
    <t>Source</t>
  </si>
  <si>
    <t>Content</t>
  </si>
  <si>
    <t>Date
mm/yyyy</t>
  </si>
  <si>
    <t>Duration hours</t>
  </si>
  <si>
    <t>1. competence element</t>
  </si>
  <si>
    <t>2. competence element</t>
  </si>
  <si>
    <t>3. competence element</t>
  </si>
  <si>
    <t>Experience sharing</t>
  </si>
  <si>
    <t>Sharing session</t>
  </si>
  <si>
    <t>Topics discussed</t>
  </si>
  <si>
    <t>Conferences and other project management events</t>
  </si>
  <si>
    <t>Name of the event</t>
  </si>
  <si>
    <t>Presentations I attended</t>
  </si>
  <si>
    <t>Work as a trainer</t>
  </si>
  <si>
    <t>Name of the training session</t>
  </si>
  <si>
    <t>Short description of the content</t>
  </si>
  <si>
    <t>I have educated myself during the past validity period of my IPMA certification in following methods.</t>
  </si>
  <si>
    <t>Trainings</t>
  </si>
  <si>
    <t>Name of the training</t>
  </si>
  <si>
    <t>Strategy</t>
  </si>
  <si>
    <t>Governance, structures and processes</t>
  </si>
  <si>
    <t>Compliance, standards and regulations</t>
  </si>
  <si>
    <t>Power and interest</t>
  </si>
  <si>
    <t>Culture and values</t>
  </si>
  <si>
    <t>Self-reflection and self-management</t>
  </si>
  <si>
    <t>Personal integrity and reliability</t>
  </si>
  <si>
    <t>Personal communication</t>
  </si>
  <si>
    <t>Relations and engagement</t>
  </si>
  <si>
    <t>Leadership</t>
  </si>
  <si>
    <t>Teamwork</t>
  </si>
  <si>
    <t>Conflict and crisis</t>
  </si>
  <si>
    <t>Resourcefulness</t>
  </si>
  <si>
    <t>Negotiation</t>
  </si>
  <si>
    <t>Result orientation</t>
  </si>
  <si>
    <t>Design</t>
  </si>
  <si>
    <t>Requirements, objectives and benefits</t>
  </si>
  <si>
    <t>Scope</t>
  </si>
  <si>
    <t>Time</t>
  </si>
  <si>
    <t>Organisation and information</t>
  </si>
  <si>
    <t>Quality</t>
  </si>
  <si>
    <t>Finance</t>
  </si>
  <si>
    <t>Resources</t>
  </si>
  <si>
    <t>Procurement and partnership</t>
  </si>
  <si>
    <t>Plan and control</t>
  </si>
  <si>
    <t>Risk and opportunities</t>
  </si>
  <si>
    <t>Stakeholders</t>
  </si>
  <si>
    <t>Change and transformation</t>
  </si>
  <si>
    <t>Select and balance</t>
  </si>
  <si>
    <t>Leadership workload (%)</t>
  </si>
  <si>
    <t>Total</t>
  </si>
  <si>
    <t>Duration months</t>
  </si>
  <si>
    <t>Project name</t>
  </si>
  <si>
    <t>Project number from Experience sheet</t>
  </si>
  <si>
    <t>(C, B and A -levels)</t>
  </si>
  <si>
    <t>Project schedules</t>
  </si>
  <si>
    <t xml:space="preserve">I can provide clear and honest assessment of my skills and abilities for this competence element in a project of sufficient complexity for the level I am applying for.						</t>
  </si>
  <si>
    <t>Competence Elements</t>
  </si>
  <si>
    <t>Knowledge</t>
  </si>
  <si>
    <t>Skills and Abilities</t>
  </si>
  <si>
    <t xml:space="preserve">  Notes, comments, evidences
(optional; for candidate use)</t>
  </si>
  <si>
    <t>Perspective Competence Elements</t>
  </si>
  <si>
    <t>Answers at 4-5 total:</t>
  </si>
  <si>
    <t>Personal Competence Elements</t>
  </si>
  <si>
    <t>Results orientation</t>
  </si>
  <si>
    <t>Practice Competence Elements</t>
  </si>
  <si>
    <t>Project design</t>
  </si>
  <si>
    <t>Requirements and objectives</t>
  </si>
  <si>
    <t>Organization and information</t>
  </si>
  <si>
    <t>Procurement</t>
  </si>
  <si>
    <t>Risk and opportunity</t>
  </si>
  <si>
    <r>
      <rPr>
        <b/>
        <sz val="16"/>
        <color indexed="8"/>
        <rFont val="Calibri"/>
        <family val="2"/>
        <scheme val="minor"/>
      </rPr>
      <t>Summary</t>
    </r>
    <r>
      <rPr>
        <sz val="20"/>
        <color indexed="8"/>
        <rFont val="Calibri"/>
        <family val="2"/>
        <scheme val="minor"/>
      </rPr>
      <t xml:space="preserve">    </t>
    </r>
    <r>
      <rPr>
        <sz val="12"/>
        <color theme="1"/>
        <rFont val="Calibri"/>
        <family val="2"/>
        <scheme val="minor"/>
      </rPr>
      <t xml:space="preserve">              5 = Excellent</t>
    </r>
  </si>
  <si>
    <t>4 = Good</t>
  </si>
  <si>
    <t>3 = Very satisfactory</t>
  </si>
  <si>
    <t>2 = Satisfactory</t>
  </si>
  <si>
    <t>1 = Weak</t>
  </si>
  <si>
    <t>Note: Self-Assessment scores are for information only, they are not used in assessment.</t>
  </si>
  <si>
    <t>Name:</t>
  </si>
  <si>
    <t>Level:</t>
  </si>
  <si>
    <t>Self-Assessment</t>
  </si>
  <si>
    <t>Experience</t>
  </si>
  <si>
    <t>Project, programme or portfolio management (C, B and A -Levels)</t>
  </si>
  <si>
    <t>Number</t>
  </si>
  <si>
    <t>Domain</t>
  </si>
  <si>
    <t>Assingment name</t>
  </si>
  <si>
    <t>Customer's industry</t>
  </si>
  <si>
    <t>Own role</t>
  </si>
  <si>
    <t>Own leadership workload</t>
  </si>
  <si>
    <t>Total workload or budget</t>
  </si>
  <si>
    <t>Workdays and/or Budget k€</t>
  </si>
  <si>
    <t>Different professions</t>
  </si>
  <si>
    <t>Short description of the assignment</t>
  </si>
  <si>
    <t>Start date
Month</t>
  </si>
  <si>
    <t>Start date
Year</t>
  </si>
  <si>
    <t>End date
Month</t>
  </si>
  <si>
    <t>End date
Year</t>
  </si>
  <si>
    <t>Leadership and management workload (%)</t>
  </si>
  <si>
    <t>10. Demand for coordination (autonomy-related complexity)</t>
  </si>
  <si>
    <t>9. Degree of innovation and general conditions (innovation-related complexity)</t>
  </si>
  <si>
    <t>8. Leadership, teamwork and decisions (team-related complexity)</t>
  </si>
  <si>
    <t>7. Cultural and social context (socio-cultural complexity)</t>
  </si>
  <si>
    <t>1. Objectives and assessment of results (output-related complexity)</t>
  </si>
  <si>
    <t>2. Processes, methods, tools and techniques (process-related complexity)</t>
  </si>
  <si>
    <t>3. Resources including finance (input-related complexity)</t>
  </si>
  <si>
    <t>4. Risk and opportunities (risk-related complexity)</t>
  </si>
  <si>
    <t>5. Stakeholders and integration (strategy-related complexity)</t>
  </si>
  <si>
    <t>6. Relations with permanent organisations (organisation-related complexity)</t>
  </si>
  <si>
    <r>
      <t xml:space="preserve">Instructions
</t>
    </r>
    <r>
      <rPr>
        <sz val="11"/>
        <color indexed="8"/>
        <rFont val="Calibri (Body)"/>
      </rPr>
      <t>More information about certification can be asked</t>
    </r>
    <r>
      <rPr>
        <sz val="12"/>
        <color theme="1"/>
        <rFont val="Calibri"/>
        <family val="2"/>
        <scheme val="minor"/>
      </rPr>
      <t>:</t>
    </r>
    <r>
      <rPr>
        <sz val="11"/>
        <color indexed="8"/>
        <rFont val="Calibri"/>
        <family val="2"/>
      </rPr>
      <t xml:space="preserve"> </t>
    </r>
    <r>
      <rPr>
        <b/>
        <sz val="11"/>
        <color indexed="8"/>
        <rFont val="Calibri"/>
        <family val="2"/>
      </rPr>
      <t>sertifiointi@pry.fi</t>
    </r>
  </si>
  <si>
    <t>Self-Assesment</t>
  </si>
  <si>
    <t>Name and date</t>
  </si>
  <si>
    <t>Type your name ja date of assessment made.</t>
  </si>
  <si>
    <t>Level and domain</t>
  </si>
  <si>
    <t>Enter the level you are applying for (A, B, C or D) and the domain you are applying for (Project, Programme or Portfolio).</t>
  </si>
  <si>
    <t>Levels A, B, C</t>
  </si>
  <si>
    <r>
      <t xml:space="preserve">Enter values for both columns: </t>
    </r>
    <r>
      <rPr>
        <b/>
        <sz val="11"/>
        <color indexed="8"/>
        <rFont val="Calibri"/>
        <family val="2"/>
      </rPr>
      <t>Knowledge</t>
    </r>
    <r>
      <rPr>
        <sz val="12"/>
        <color theme="1"/>
        <rFont val="Calibri"/>
        <family val="2"/>
        <scheme val="minor"/>
      </rPr>
      <t xml:space="preserve"> and </t>
    </r>
    <r>
      <rPr>
        <b/>
        <sz val="11"/>
        <color indexed="8"/>
        <rFont val="Calibri"/>
        <family val="2"/>
      </rPr>
      <t>Skills and Ability</t>
    </r>
    <r>
      <rPr>
        <sz val="12"/>
        <color theme="1"/>
        <rFont val="Calibri"/>
        <family val="2"/>
        <scheme val="minor"/>
      </rPr>
      <t xml:space="preserve">. </t>
    </r>
  </si>
  <si>
    <t xml:space="preserve">Number </t>
  </si>
  <si>
    <t>Select the number which describes best your knowledge or Skills and Ability: 
5 = Excellent
4 = Good
3 = Very satisfactory
2 = Satisfactory
1 = Weak
"Honest assessment" means, that you can present an evidence that proves your own assessment, which is:
•  From essential parts, it is more likely to be true than not
•  So clear that there is no significant doubt about it
•  Strong enough to create confidence of you your capabilityi
Evidence can be literal (exam result, plan, report e.g.) or oral (in the interview).</t>
  </si>
  <si>
    <t>Notes, comments, evidences</t>
  </si>
  <si>
    <r>
      <t xml:space="preserve">Column named  </t>
    </r>
    <r>
      <rPr>
        <i/>
        <sz val="11"/>
        <color theme="1"/>
        <rFont val="Calibri"/>
        <family val="2"/>
        <scheme val="minor"/>
      </rPr>
      <t>Notes, comments, evidences</t>
    </r>
    <r>
      <rPr>
        <sz val="12"/>
        <color theme="1"/>
        <rFont val="Calibri"/>
        <family val="2"/>
        <scheme val="minor"/>
      </rPr>
      <t xml:space="preserve"> can be used as a reminder for yourself  or left empty.</t>
    </r>
  </si>
  <si>
    <t>Continuous self-development</t>
  </si>
  <si>
    <r>
      <rPr>
        <sz val="11"/>
        <color theme="1"/>
        <rFont val="Calibri"/>
        <family val="2"/>
        <scheme val="minor"/>
      </rPr>
      <t>Instructions
This page will be updated automatically based on the information entered on Experience sheet. This sheet visualises entered project schedules and work allocations. Candidate can gain maximum 1 month of experience during one month even though visible allocation for that month would be over 100%.
If the chart is not creating the expected chart, please verify the start and end dates. If the chart still remains broken, assessors will be able to verify the information based on the information entered to the experience sheet.</t>
    </r>
    <r>
      <rPr>
        <b/>
        <sz val="11"/>
        <color theme="1"/>
        <rFont val="Calibri"/>
        <family val="2"/>
        <scheme val="minor"/>
      </rPr>
      <t xml:space="preserve"> 
</t>
    </r>
  </si>
  <si>
    <t xml:space="preserve">This form describes the continuous self-development during the past validity period of the IPMA certification.
Continuous self-development has been divided to following subsections: trainings, work as a trainer, conferences and other project management events, experience sharing and self study.
From each entry, please enter all requested information. Also select 1-3 most relevant competence elements related to this entry.
In addition, complete a brief summary of the lessons learned and how these learnings have been used in practice.
</t>
  </si>
  <si>
    <r>
      <t xml:space="preserve">List of projects, programmes or portfolios
</t>
    </r>
    <r>
      <rPr>
        <sz val="12"/>
        <color theme="1"/>
        <rFont val="Calibri"/>
        <family val="2"/>
        <scheme val="minor"/>
      </rPr>
      <t>Create a summary of all of the projects/programme/portfolio that you have led and how they meet the complexity criteria for the level being applied for. The e</t>
    </r>
    <r>
      <rPr>
        <sz val="12"/>
        <color theme="1"/>
        <rFont val="Calibri (Body)"/>
      </rPr>
      <t>vidence must be from the same domain.</t>
    </r>
    <r>
      <rPr>
        <sz val="12"/>
        <color theme="1"/>
        <rFont val="Calibri"/>
        <family val="2"/>
        <scheme val="minor"/>
      </rPr>
      <t xml:space="preserve">
</t>
    </r>
    <r>
      <rPr>
        <b/>
        <sz val="11"/>
        <color theme="1"/>
        <rFont val="Calibri"/>
        <family val="2"/>
        <scheme val="minor"/>
      </rPr>
      <t>Instructions for the summary</t>
    </r>
    <r>
      <rPr>
        <sz val="12"/>
        <color theme="1"/>
        <rFont val="Calibri"/>
        <family val="2"/>
        <scheme val="minor"/>
      </rPr>
      <t xml:space="preserve">
</t>
    </r>
    <r>
      <rPr>
        <b/>
        <sz val="11"/>
        <color indexed="8"/>
        <rFont val="Calibri"/>
        <family val="2"/>
      </rPr>
      <t>1.</t>
    </r>
    <r>
      <rPr>
        <sz val="12"/>
        <color theme="1"/>
        <rFont val="Calibri"/>
        <family val="2"/>
        <scheme val="minor"/>
      </rPr>
      <t xml:space="preserve"> Fill in the information from the newest to the oldest so that the newest one is number 1.
</t>
    </r>
    <r>
      <rPr>
        <b/>
        <sz val="11"/>
        <color indexed="8"/>
        <rFont val="Calibri"/>
        <family val="2"/>
      </rPr>
      <t>2.</t>
    </r>
    <r>
      <rPr>
        <sz val="12"/>
        <color theme="1"/>
        <rFont val="Calibri"/>
        <family val="2"/>
        <scheme val="minor"/>
      </rPr>
      <t xml:space="preserve"> Write the name of the project/programme/portfolio and customer name to the cells.
</t>
    </r>
    <r>
      <rPr>
        <b/>
        <sz val="11"/>
        <color indexed="8"/>
        <rFont val="Calibri"/>
        <family val="2"/>
      </rPr>
      <t>3.</t>
    </r>
    <r>
      <rPr>
        <sz val="12"/>
        <color theme="1"/>
        <rFont val="Calibri"/>
        <family val="2"/>
        <scheme val="minor"/>
      </rPr>
      <t xml:space="preserve"> Define shortly your role in project/programme/portfolio management (maximum 3 rows).
</t>
    </r>
    <r>
      <rPr>
        <b/>
        <sz val="11"/>
        <color indexed="8"/>
        <rFont val="Calibri"/>
        <family val="2"/>
      </rPr>
      <t>4.</t>
    </r>
    <r>
      <rPr>
        <sz val="12"/>
        <color theme="1"/>
        <rFont val="Calibri"/>
        <family val="2"/>
        <scheme val="minor"/>
      </rPr>
      <t xml:space="preserve"> Write when you started and ended the project/programme/portfolio. Write the average percentage of the used working time during the project/programme/portfolio.
</t>
    </r>
    <r>
      <rPr>
        <b/>
        <sz val="11"/>
        <color indexed="8"/>
        <rFont val="Calibri"/>
        <family val="2"/>
      </rPr>
      <t>5.</t>
    </r>
    <r>
      <rPr>
        <sz val="12"/>
        <color theme="1"/>
        <rFont val="Calibri"/>
        <family val="2"/>
        <scheme val="minor"/>
      </rPr>
      <t xml:space="preserve"> Write the work amount as working days or budget of the project/programme/portfolio which one best describes the size of the whole assignment. For portfolio yearly average is normally used.
</t>
    </r>
    <r>
      <rPr>
        <b/>
        <sz val="11"/>
        <color indexed="8"/>
        <rFont val="Calibri"/>
        <family val="2"/>
      </rPr>
      <t>6.</t>
    </r>
    <r>
      <rPr>
        <sz val="12"/>
        <color theme="1"/>
        <rFont val="Calibri"/>
        <family val="2"/>
        <scheme val="minor"/>
      </rPr>
      <t xml:space="preserve"> List main professions used in the implementation of the project/programme/portfolio.
</t>
    </r>
    <r>
      <rPr>
        <b/>
        <sz val="11"/>
        <color indexed="8"/>
        <rFont val="Calibri"/>
        <family val="2"/>
      </rPr>
      <t>7.</t>
    </r>
    <r>
      <rPr>
        <sz val="12"/>
        <color theme="1"/>
        <rFont val="Calibri"/>
        <family val="2"/>
        <scheme val="minor"/>
      </rPr>
      <t xml:space="preserve"> Short description of the project/programme/portfolio type, context, objectives and importance.
</t>
    </r>
  </si>
  <si>
    <t>Application</t>
  </si>
  <si>
    <t>Certification to renew and domain</t>
  </si>
  <si>
    <t>Personal data</t>
  </si>
  <si>
    <t>References</t>
  </si>
  <si>
    <t>Fill up needed personal data</t>
  </si>
  <si>
    <t xml:space="preserve">Contact information of the references. Asessors can contact to these references to validate information provided by the applicant. </t>
  </si>
  <si>
    <t>Select the certification level and domain. Enter number and validity date of the certificate.</t>
  </si>
  <si>
    <t>Certificate to renew and domain</t>
  </si>
  <si>
    <t xml:space="preserve">Domain: </t>
  </si>
  <si>
    <t>Sertificate number:</t>
  </si>
  <si>
    <t>Validity date (dd.mm.yyyy):</t>
  </si>
  <si>
    <t>B. Personal data</t>
  </si>
  <si>
    <t>Surname</t>
  </si>
  <si>
    <t>First name</t>
  </si>
  <si>
    <t>Email address</t>
  </si>
  <si>
    <t>Telephone number</t>
  </si>
  <si>
    <t>C. References</t>
  </si>
  <si>
    <t>The following individuals can be contacted for further information regarding my practical experience and background in the domain.</t>
  </si>
  <si>
    <t>NOTE! One of the references indicated below has to be the applicant’s foreman or the customer of the reference project / programme.</t>
  </si>
  <si>
    <t>Company</t>
  </si>
  <si>
    <r>
      <t xml:space="preserve">More information about certification: </t>
    </r>
    <r>
      <rPr>
        <b/>
        <sz val="8"/>
        <color theme="1"/>
        <rFont val="Arial"/>
        <family val="2"/>
      </rPr>
      <t>sertifiointi(at)pry.fi</t>
    </r>
  </si>
  <si>
    <t>IPMA® Certificate Renewal Application, Appendix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</si>
</sst>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k€&quot;"/>
    <numFmt numFmtId="165" formatCode="d\.m\.yyyy;@"/>
  </numFmts>
  <fonts count="35">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u/>
      <sz val="11"/>
      <color rgb="FF0563C1"/>
      <name val="Calibri"/>
      <family val="2"/>
      <scheme val="minor"/>
    </font>
    <font>
      <b/>
      <sz val="16"/>
      <color theme="1"/>
      <name val="Calibri"/>
      <family val="2"/>
      <scheme val="minor"/>
    </font>
    <font>
      <b/>
      <sz val="11"/>
      <color theme="1"/>
      <name val="Calibri"/>
      <family val="2"/>
      <scheme val="minor"/>
    </font>
    <font>
      <u/>
      <sz val="11"/>
      <color theme="10"/>
      <name val="Calibri"/>
      <family val="2"/>
      <scheme val="minor"/>
    </font>
    <font>
      <sz val="11"/>
      <color rgb="FFFF0000"/>
      <name val="Calibri"/>
      <family val="2"/>
      <scheme val="minor"/>
    </font>
    <font>
      <b/>
      <sz val="14"/>
      <color theme="1"/>
      <name val="Calibri"/>
      <family val="2"/>
      <scheme val="minor"/>
    </font>
    <font>
      <sz val="11"/>
      <color theme="1"/>
      <name val="Arial"/>
      <family val="2"/>
    </font>
    <font>
      <sz val="11"/>
      <color theme="0"/>
      <name val="Calibri"/>
      <family val="2"/>
      <scheme val="minor"/>
    </font>
    <font>
      <b/>
      <sz val="10"/>
      <color theme="1"/>
      <name val="Calibri"/>
      <family val="2"/>
      <scheme val="minor"/>
    </font>
    <font>
      <b/>
      <sz val="9"/>
      <color indexed="81"/>
      <name val="Tahoma"/>
      <family val="2"/>
    </font>
    <font>
      <sz val="10"/>
      <color theme="1"/>
      <name val="Calibri"/>
      <family val="2"/>
      <scheme val="minor"/>
    </font>
    <font>
      <b/>
      <sz val="9"/>
      <color rgb="FF000000"/>
      <name val="Tahoma"/>
      <family val="2"/>
    </font>
    <font>
      <b/>
      <sz val="12"/>
      <color rgb="FFFF0000"/>
      <name val="Calibri"/>
      <family val="2"/>
      <scheme val="minor"/>
    </font>
    <font>
      <sz val="12"/>
      <name val="Calibri"/>
      <family val="2"/>
      <scheme val="minor"/>
    </font>
    <font>
      <b/>
      <sz val="16"/>
      <color indexed="8"/>
      <name val="Calibri"/>
      <family val="2"/>
      <scheme val="minor"/>
    </font>
    <font>
      <sz val="20"/>
      <color indexed="8"/>
      <name val="Calibri"/>
      <family val="2"/>
      <scheme val="minor"/>
    </font>
    <font>
      <b/>
      <sz val="11"/>
      <color indexed="8"/>
      <name val="Calibri"/>
      <family val="2"/>
    </font>
    <font>
      <sz val="11"/>
      <color indexed="8"/>
      <name val="Calibri (Body)"/>
    </font>
    <font>
      <sz val="11"/>
      <color indexed="8"/>
      <name val="Calibri"/>
      <family val="2"/>
    </font>
    <font>
      <i/>
      <sz val="11"/>
      <color theme="1"/>
      <name val="Calibri"/>
      <family val="2"/>
      <scheme val="minor"/>
    </font>
    <font>
      <sz val="11"/>
      <color rgb="FF000000"/>
      <name val="Calibri"/>
      <family val="2"/>
    </font>
    <font>
      <sz val="11"/>
      <color theme="1"/>
      <name val="Calibri"/>
      <family val="2"/>
    </font>
    <font>
      <sz val="16"/>
      <color theme="1"/>
      <name val="Calibri"/>
      <family val="2"/>
      <scheme val="minor"/>
    </font>
    <font>
      <sz val="11"/>
      <name val="Calibri"/>
      <family val="2"/>
      <scheme val="minor"/>
    </font>
    <font>
      <sz val="12"/>
      <color theme="1"/>
      <name val="Calibri (Body)"/>
    </font>
    <font>
      <b/>
      <sz val="18"/>
      <color rgb="FF000000"/>
      <name val="Calibri"/>
      <family val="2"/>
    </font>
    <font>
      <sz val="10"/>
      <color theme="1"/>
      <name val="Calibri"/>
      <family val="2"/>
    </font>
    <font>
      <b/>
      <u/>
      <sz val="10"/>
      <color theme="1"/>
      <name val="Calibri"/>
      <family val="2"/>
    </font>
    <font>
      <sz val="8"/>
      <color theme="1"/>
      <name val="Arial"/>
      <family val="2"/>
    </font>
    <font>
      <b/>
      <sz val="8"/>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75">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auto="1"/>
      </right>
      <top style="hair">
        <color auto="1"/>
      </top>
      <bottom/>
      <diagonal/>
    </border>
    <border>
      <left/>
      <right/>
      <top style="thin">
        <color indexed="64"/>
      </top>
      <bottom/>
      <diagonal/>
    </border>
    <border>
      <left/>
      <right style="thin">
        <color indexed="64"/>
      </right>
      <top/>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thin">
        <color indexed="64"/>
      </right>
      <top style="thin">
        <color indexed="64"/>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style="medium">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diagonal/>
    </border>
    <border>
      <left style="hair">
        <color auto="1"/>
      </left>
      <right style="hair">
        <color auto="1"/>
      </right>
      <top style="thin">
        <color indexed="64"/>
      </top>
      <bottom style="thin">
        <color indexed="64"/>
      </bottom>
      <diagonal/>
    </border>
    <border>
      <left style="hair">
        <color auto="1"/>
      </left>
      <right style="thin">
        <color auto="1"/>
      </right>
      <top style="thin">
        <color indexed="64"/>
      </top>
      <bottom style="thin">
        <color indexed="64"/>
      </bottom>
      <diagonal/>
    </border>
    <border>
      <left/>
      <right style="medium">
        <color auto="1"/>
      </right>
      <top style="thin">
        <color indexed="64"/>
      </top>
      <bottom/>
      <diagonal/>
    </border>
    <border>
      <left/>
      <right style="hair">
        <color auto="1"/>
      </right>
      <top/>
      <bottom/>
      <diagonal/>
    </border>
    <border>
      <left style="medium">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diagonal/>
    </border>
    <border>
      <left style="medium">
        <color auto="1"/>
      </left>
      <right style="hair">
        <color auto="1"/>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s>
  <cellStyleXfs count="5">
    <xf numFmtId="0" fontId="0" fillId="0" borderId="0"/>
    <xf numFmtId="9" fontId="3" fillId="0" borderId="0" applyFont="0" applyFill="0" applyBorder="0" applyAlignment="0" applyProtection="0"/>
    <xf numFmtId="0" fontId="5" fillId="0" borderId="0" applyNumberFormat="0" applyFill="0" applyBorder="0" applyAlignment="0" applyProtection="0"/>
    <xf numFmtId="0" fontId="3" fillId="0" borderId="0"/>
    <xf numFmtId="0" fontId="11" fillId="0" borderId="0">
      <alignment horizontal="left" vertical="center"/>
    </xf>
  </cellStyleXfs>
  <cellXfs count="238">
    <xf numFmtId="0" fontId="0" fillId="0" borderId="0" xfId="0"/>
    <xf numFmtId="0" fontId="6" fillId="2" borderId="0" xfId="0" applyFont="1" applyFill="1" applyAlignment="1">
      <alignment vertical="top"/>
    </xf>
    <xf numFmtId="0" fontId="0" fillId="0" borderId="0" xfId="0" applyAlignment="1">
      <alignment vertical="top"/>
    </xf>
    <xf numFmtId="0" fontId="0" fillId="2" borderId="0" xfId="0" applyFill="1" applyAlignment="1">
      <alignment vertical="top" wrapText="1"/>
    </xf>
    <xf numFmtId="0" fontId="6" fillId="2" borderId="0" xfId="0" applyFont="1" applyFill="1"/>
    <xf numFmtId="0" fontId="5" fillId="2" borderId="0" xfId="2" applyFill="1" applyBorder="1" applyAlignment="1">
      <alignment horizontal="right"/>
    </xf>
    <xf numFmtId="0" fontId="0" fillId="2" borderId="0" xfId="0" applyFill="1"/>
    <xf numFmtId="0" fontId="7" fillId="2" borderId="0" xfId="0" applyFont="1" applyFill="1"/>
    <xf numFmtId="0" fontId="0" fillId="2" borderId="0" xfId="0" applyFill="1" applyAlignment="1">
      <alignment wrapText="1"/>
    </xf>
    <xf numFmtId="0" fontId="0" fillId="2" borderId="17" xfId="0" applyFill="1" applyBorder="1"/>
    <xf numFmtId="0" fontId="0" fillId="2" borderId="19" xfId="0" applyFill="1" applyBorder="1"/>
    <xf numFmtId="0" fontId="0" fillId="3" borderId="21" xfId="3" applyFont="1" applyFill="1" applyBorder="1" applyAlignment="1" applyProtection="1">
      <alignment horizontal="center" vertical="center"/>
      <protection locked="0"/>
    </xf>
    <xf numFmtId="0" fontId="0" fillId="2" borderId="22" xfId="3" applyFont="1" applyFill="1" applyBorder="1" applyAlignment="1">
      <alignment vertical="center"/>
    </xf>
    <xf numFmtId="0" fontId="0" fillId="3" borderId="28" xfId="3" applyFont="1" applyFill="1" applyBorder="1" applyAlignment="1" applyProtection="1">
      <alignment horizontal="center" vertical="center"/>
      <protection locked="0"/>
    </xf>
    <xf numFmtId="0" fontId="0" fillId="2" borderId="18" xfId="0" applyFill="1" applyBorder="1" applyAlignment="1">
      <alignment horizontal="right"/>
    </xf>
    <xf numFmtId="1" fontId="0" fillId="2" borderId="29" xfId="4" applyNumberFormat="1" applyFont="1" applyFill="1" applyBorder="1" applyAlignment="1">
      <alignment vertical="center"/>
    </xf>
    <xf numFmtId="1" fontId="0" fillId="2" borderId="0" xfId="4" applyNumberFormat="1" applyFont="1" applyFill="1" applyAlignment="1">
      <alignment horizontal="center" vertical="center"/>
    </xf>
    <xf numFmtId="0" fontId="0" fillId="3" borderId="25" xfId="3" applyFont="1" applyFill="1" applyBorder="1" applyAlignment="1" applyProtection="1">
      <alignment horizontal="center" vertical="center"/>
      <protection locked="0"/>
    </xf>
    <xf numFmtId="0" fontId="0" fillId="2" borderId="30" xfId="0" applyFill="1" applyBorder="1"/>
    <xf numFmtId="0" fontId="0" fillId="2" borderId="31" xfId="0" applyFill="1" applyBorder="1"/>
    <xf numFmtId="0" fontId="0" fillId="3" borderId="32" xfId="3" applyFont="1" applyFill="1" applyBorder="1" applyAlignment="1" applyProtection="1">
      <alignment horizontal="center" vertical="center"/>
      <protection locked="0"/>
    </xf>
    <xf numFmtId="0" fontId="0" fillId="2" borderId="19" xfId="0" applyFill="1" applyBorder="1" applyAlignment="1">
      <alignment horizontal="right"/>
    </xf>
    <xf numFmtId="0" fontId="0" fillId="2" borderId="3" xfId="0" applyFill="1" applyBorder="1" applyAlignment="1">
      <alignment horizontal="right"/>
    </xf>
    <xf numFmtId="0" fontId="0" fillId="2" borderId="5" xfId="0" applyFill="1" applyBorder="1" applyAlignment="1">
      <alignment horizontal="center"/>
    </xf>
    <xf numFmtId="0" fontId="0" fillId="2" borderId="4" xfId="0" applyFill="1" applyBorder="1" applyAlignment="1">
      <alignment horizontal="center"/>
    </xf>
    <xf numFmtId="0" fontId="0" fillId="2" borderId="8" xfId="0" applyFill="1" applyBorder="1" applyAlignment="1">
      <alignment horizontal="right"/>
    </xf>
    <xf numFmtId="0" fontId="0" fillId="2" borderId="0" xfId="0" applyFill="1" applyAlignment="1">
      <alignment horizontal="center"/>
    </xf>
    <xf numFmtId="0" fontId="0" fillId="2" borderId="9" xfId="0" applyFill="1" applyBorder="1" applyAlignment="1">
      <alignment horizontal="center"/>
    </xf>
    <xf numFmtId="0" fontId="0" fillId="2" borderId="14" xfId="0" applyFill="1" applyBorder="1" applyAlignment="1">
      <alignment horizontal="right"/>
    </xf>
    <xf numFmtId="0" fontId="0" fillId="2" borderId="16" xfId="0" applyFill="1" applyBorder="1" applyAlignment="1">
      <alignment horizontal="center"/>
    </xf>
    <xf numFmtId="0" fontId="0" fillId="2" borderId="15" xfId="0" applyFill="1" applyBorder="1" applyAlignment="1">
      <alignment horizontal="center"/>
    </xf>
    <xf numFmtId="0" fontId="9" fillId="2" borderId="0" xfId="0" applyFont="1" applyFill="1" applyAlignment="1">
      <alignment wrapText="1"/>
    </xf>
    <xf numFmtId="0" fontId="12" fillId="2" borderId="14" xfId="0" applyFont="1" applyFill="1" applyBorder="1" applyAlignment="1">
      <alignment horizontal="right"/>
    </xf>
    <xf numFmtId="0" fontId="12" fillId="2" borderId="16" xfId="0" applyFont="1" applyFill="1" applyBorder="1" applyAlignment="1">
      <alignment horizontal="center"/>
    </xf>
    <xf numFmtId="0" fontId="12" fillId="2" borderId="15" xfId="0" applyFont="1" applyFill="1" applyBorder="1" applyAlignment="1">
      <alignment horizontal="center"/>
    </xf>
    <xf numFmtId="0" fontId="4" fillId="2" borderId="0" xfId="0" applyFont="1" applyFill="1"/>
    <xf numFmtId="0" fontId="4" fillId="2" borderId="0" xfId="0" applyFont="1" applyFill="1" applyAlignment="1">
      <alignment horizontal="center"/>
    </xf>
    <xf numFmtId="0" fontId="0" fillId="2" borderId="3" xfId="0" applyFill="1" applyBorder="1"/>
    <xf numFmtId="0" fontId="0" fillId="2" borderId="5" xfId="0" applyFill="1" applyBorder="1"/>
    <xf numFmtId="0" fontId="0" fillId="2" borderId="4" xfId="0" applyFill="1" applyBorder="1"/>
    <xf numFmtId="0" fontId="13" fillId="2" borderId="8" xfId="0" applyFont="1" applyFill="1" applyBorder="1"/>
    <xf numFmtId="0" fontId="13" fillId="2" borderId="0" xfId="0" applyFont="1" applyFill="1"/>
    <xf numFmtId="0" fontId="0" fillId="2" borderId="9" xfId="0" applyFill="1" applyBorder="1"/>
    <xf numFmtId="0" fontId="13" fillId="2" borderId="8" xfId="0" applyFont="1" applyFill="1" applyBorder="1" applyAlignment="1">
      <alignment vertical="top"/>
    </xf>
    <xf numFmtId="0" fontId="13" fillId="2" borderId="0" xfId="0" applyFont="1" applyFill="1" applyAlignment="1">
      <alignment horizontal="center" wrapText="1"/>
    </xf>
    <xf numFmtId="0" fontId="0" fillId="3" borderId="29" xfId="0" applyFill="1" applyBorder="1" applyProtection="1">
      <protection locked="0"/>
    </xf>
    <xf numFmtId="9" fontId="0" fillId="3" borderId="29" xfId="1" applyFont="1" applyFill="1" applyBorder="1" applyAlignment="1" applyProtection="1">
      <alignment horizontal="center"/>
      <protection locked="0"/>
    </xf>
    <xf numFmtId="2" fontId="0" fillId="3" borderId="29" xfId="0" applyNumberFormat="1" applyFill="1" applyBorder="1" applyProtection="1">
      <protection locked="0"/>
    </xf>
    <xf numFmtId="0" fontId="13" fillId="2" borderId="8" xfId="0" applyFont="1" applyFill="1" applyBorder="1" applyAlignment="1">
      <alignment vertical="top" wrapText="1"/>
    </xf>
    <xf numFmtId="0" fontId="0" fillId="2" borderId="8" xfId="0" applyFill="1" applyBorder="1"/>
    <xf numFmtId="0" fontId="0" fillId="2" borderId="14" xfId="0" applyFill="1" applyBorder="1"/>
    <xf numFmtId="0" fontId="0" fillId="2" borderId="16" xfId="0" applyFill="1" applyBorder="1"/>
    <xf numFmtId="0" fontId="0" fillId="2" borderId="15" xfId="0" applyFill="1" applyBorder="1"/>
    <xf numFmtId="164" fontId="0" fillId="3" borderId="29" xfId="0" applyNumberFormat="1" applyFill="1" applyBorder="1" applyProtection="1">
      <protection locked="0"/>
    </xf>
    <xf numFmtId="0" fontId="15" fillId="2" borderId="0" xfId="0" applyFont="1" applyFill="1"/>
    <xf numFmtId="0" fontId="15" fillId="2" borderId="0" xfId="0" applyFont="1" applyFill="1" applyAlignment="1">
      <alignment wrapText="1"/>
    </xf>
    <xf numFmtId="0" fontId="0" fillId="3" borderId="38" xfId="3" applyFont="1" applyFill="1" applyBorder="1" applyAlignment="1" applyProtection="1">
      <alignment vertical="center" wrapText="1"/>
      <protection locked="0"/>
    </xf>
    <xf numFmtId="0" fontId="0" fillId="3" borderId="41" xfId="3" applyFont="1" applyFill="1" applyBorder="1" applyAlignment="1" applyProtection="1">
      <alignment vertical="center" wrapText="1"/>
      <protection locked="0"/>
    </xf>
    <xf numFmtId="0" fontId="0" fillId="3" borderId="45" xfId="3" applyFont="1" applyFill="1" applyBorder="1" applyAlignment="1" applyProtection="1">
      <alignment vertical="center" wrapText="1"/>
      <protection locked="0"/>
    </xf>
    <xf numFmtId="0" fontId="12" fillId="2" borderId="0" xfId="0" applyFont="1" applyFill="1"/>
    <xf numFmtId="0" fontId="7" fillId="0" borderId="0" xfId="0" applyFont="1" applyAlignment="1">
      <alignment horizontal="center" vertical="top"/>
    </xf>
    <xf numFmtId="0" fontId="8" fillId="2" borderId="0" xfId="2" applyFont="1" applyFill="1" applyBorder="1" applyAlignment="1">
      <alignment horizontal="left"/>
    </xf>
    <xf numFmtId="0" fontId="6" fillId="2" borderId="16" xfId="0" applyFont="1" applyFill="1" applyBorder="1"/>
    <xf numFmtId="0" fontId="0" fillId="2" borderId="53" xfId="0" applyFill="1" applyBorder="1" applyAlignment="1">
      <alignment horizontal="center" wrapText="1"/>
    </xf>
    <xf numFmtId="0" fontId="0" fillId="2" borderId="54" xfId="0" applyFill="1" applyBorder="1" applyAlignment="1">
      <alignment horizontal="center" wrapText="1"/>
    </xf>
    <xf numFmtId="0" fontId="0" fillId="0" borderId="55" xfId="0" quotePrefix="1" applyBorder="1"/>
    <xf numFmtId="0" fontId="0" fillId="0" borderId="56" xfId="0" quotePrefix="1" applyBorder="1"/>
    <xf numFmtId="0" fontId="0" fillId="0" borderId="57" xfId="0" quotePrefix="1" applyBorder="1"/>
    <xf numFmtId="0" fontId="0" fillId="2" borderId="46" xfId="0" applyFill="1" applyBorder="1" applyAlignment="1">
      <alignment horizontal="center" wrapText="1"/>
    </xf>
    <xf numFmtId="165" fontId="0" fillId="0" borderId="58" xfId="0" quotePrefix="1" applyNumberFormat="1" applyBorder="1"/>
    <xf numFmtId="165" fontId="0" fillId="0" borderId="59" xfId="0" quotePrefix="1" applyNumberFormat="1" applyBorder="1"/>
    <xf numFmtId="165" fontId="0" fillId="0" borderId="60" xfId="0" quotePrefix="1" applyNumberFormat="1" applyBorder="1"/>
    <xf numFmtId="0" fontId="0" fillId="2" borderId="29" xfId="0" applyFill="1" applyBorder="1" applyAlignment="1">
      <alignment horizontal="center"/>
    </xf>
    <xf numFmtId="0" fontId="0" fillId="2" borderId="29" xfId="0" applyFill="1" applyBorder="1" applyAlignment="1">
      <alignment horizontal="left" vertical="top"/>
    </xf>
    <xf numFmtId="165" fontId="0" fillId="2" borderId="29" xfId="0" applyNumberFormat="1" applyFill="1" applyBorder="1" applyAlignment="1">
      <alignment horizontal="center"/>
    </xf>
    <xf numFmtId="9" fontId="0" fillId="2" borderId="29" xfId="1" applyFont="1" applyFill="1" applyBorder="1"/>
    <xf numFmtId="9" fontId="0" fillId="0" borderId="61" xfId="1" applyFont="1" applyBorder="1"/>
    <xf numFmtId="9" fontId="0" fillId="0" borderId="62" xfId="1" applyFont="1" applyBorder="1"/>
    <xf numFmtId="9" fontId="0" fillId="0" borderId="21" xfId="1" applyFont="1" applyBorder="1"/>
    <xf numFmtId="9" fontId="0" fillId="0" borderId="63" xfId="1" applyFont="1" applyBorder="1"/>
    <xf numFmtId="9" fontId="0" fillId="0" borderId="28" xfId="1" applyFont="1" applyBorder="1"/>
    <xf numFmtId="9" fontId="0" fillId="0" borderId="64" xfId="1" applyFont="1" applyBorder="1"/>
    <xf numFmtId="9" fontId="0" fillId="0" borderId="65" xfId="1" applyFont="1" applyBorder="1"/>
    <xf numFmtId="9" fontId="0" fillId="0" borderId="66" xfId="1" applyFont="1" applyBorder="1"/>
    <xf numFmtId="165" fontId="0" fillId="0" borderId="33" xfId="0" quotePrefix="1" applyNumberFormat="1" applyBorder="1"/>
    <xf numFmtId="165" fontId="0" fillId="0" borderId="67" xfId="0" quotePrefix="1" applyNumberFormat="1" applyBorder="1"/>
    <xf numFmtId="165" fontId="0" fillId="0" borderId="68" xfId="0" quotePrefix="1" applyNumberFormat="1" applyBorder="1"/>
    <xf numFmtId="165" fontId="0" fillId="0" borderId="0" xfId="0" quotePrefix="1" applyNumberFormat="1"/>
    <xf numFmtId="9" fontId="0" fillId="0" borderId="69" xfId="1" applyFont="1" applyBorder="1"/>
    <xf numFmtId="9" fontId="0" fillId="0" borderId="70" xfId="1" applyFont="1" applyBorder="1"/>
    <xf numFmtId="9" fontId="0" fillId="0" borderId="71" xfId="1" applyFont="1" applyBorder="1"/>
    <xf numFmtId="9" fontId="0" fillId="0" borderId="72" xfId="1" applyFont="1" applyBorder="1"/>
    <xf numFmtId="0" fontId="18" fillId="0" borderId="0" xfId="0" applyFont="1"/>
    <xf numFmtId="0" fontId="0" fillId="2" borderId="54" xfId="0" applyFill="1" applyBorder="1" applyAlignment="1">
      <alignment horizontal="left" wrapText="1"/>
    </xf>
    <xf numFmtId="0" fontId="0" fillId="3" borderId="29" xfId="0" applyFill="1" applyBorder="1" applyAlignment="1" applyProtection="1">
      <alignment vertical="center"/>
      <protection locked="0"/>
    </xf>
    <xf numFmtId="9" fontId="0" fillId="3" borderId="29" xfId="1" applyFont="1" applyFill="1" applyBorder="1" applyAlignment="1" applyProtection="1">
      <alignment horizontal="center" vertical="center"/>
      <protection locked="0"/>
    </xf>
    <xf numFmtId="0" fontId="7" fillId="3" borderId="1" xfId="0" applyFont="1" applyFill="1" applyBorder="1" applyAlignment="1">
      <alignment horizontal="left" vertical="top"/>
    </xf>
    <xf numFmtId="0" fontId="0" fillId="3" borderId="2" xfId="0" applyFill="1" applyBorder="1" applyAlignment="1">
      <alignment horizontal="left" vertical="top" wrapText="1"/>
    </xf>
    <xf numFmtId="0" fontId="7" fillId="3" borderId="6" xfId="0" applyFont="1" applyFill="1" applyBorder="1" applyAlignment="1">
      <alignment horizontal="left" vertical="top" wrapText="1"/>
    </xf>
    <xf numFmtId="0" fontId="0" fillId="3" borderId="7" xfId="0" applyFill="1" applyBorder="1" applyAlignment="1">
      <alignment horizontal="left" vertical="top" wrapText="1"/>
    </xf>
    <xf numFmtId="0" fontId="7" fillId="3" borderId="6" xfId="0" applyFont="1" applyFill="1" applyBorder="1" applyAlignment="1">
      <alignment horizontal="left" vertical="top"/>
    </xf>
    <xf numFmtId="49" fontId="0" fillId="3" borderId="38" xfId="3" applyNumberFormat="1" applyFont="1" applyFill="1" applyBorder="1" applyAlignment="1" applyProtection="1">
      <alignment vertical="center" wrapText="1"/>
      <protection locked="0"/>
    </xf>
    <xf numFmtId="49" fontId="0" fillId="3" borderId="41" xfId="3" applyNumberFormat="1" applyFont="1" applyFill="1" applyBorder="1" applyAlignment="1" applyProtection="1">
      <alignment vertical="center" wrapText="1"/>
      <protection locked="0"/>
    </xf>
    <xf numFmtId="49" fontId="0" fillId="3" borderId="45" xfId="3" applyNumberFormat="1" applyFont="1" applyFill="1" applyBorder="1" applyAlignment="1" applyProtection="1">
      <alignment vertical="center" wrapText="1"/>
      <protection locked="0"/>
    </xf>
    <xf numFmtId="0" fontId="26" fillId="2" borderId="0" xfId="0" applyFont="1" applyFill="1" applyAlignment="1">
      <alignment vertical="center"/>
    </xf>
    <xf numFmtId="0" fontId="27" fillId="2" borderId="0" xfId="0" applyFont="1" applyFill="1"/>
    <xf numFmtId="0" fontId="6" fillId="2" borderId="0" xfId="0" applyFont="1" applyFill="1" applyAlignment="1">
      <alignment horizontal="left" vertical="top"/>
    </xf>
    <xf numFmtId="0" fontId="0" fillId="3" borderId="0" xfId="0" applyFill="1" applyAlignment="1">
      <alignment horizontal="left" vertical="top" wrapText="1"/>
    </xf>
    <xf numFmtId="0" fontId="7" fillId="3" borderId="1" xfId="0" applyFont="1" applyFill="1" applyBorder="1" applyAlignment="1">
      <alignment vertical="top" wrapText="1"/>
    </xf>
    <xf numFmtId="0" fontId="7" fillId="3" borderId="6" xfId="0" applyFont="1" applyFill="1" applyBorder="1" applyAlignment="1">
      <alignment vertical="top" wrapText="1"/>
    </xf>
    <xf numFmtId="0" fontId="0" fillId="3" borderId="7" xfId="0" applyFill="1" applyBorder="1" applyAlignment="1">
      <alignment vertical="top" wrapText="1"/>
    </xf>
    <xf numFmtId="0" fontId="9" fillId="2" borderId="0" xfId="0" applyFont="1" applyFill="1"/>
    <xf numFmtId="0" fontId="30" fillId="0" borderId="0" xfId="0" applyFont="1" applyAlignment="1">
      <alignment vertical="center"/>
    </xf>
    <xf numFmtId="0" fontId="7" fillId="2" borderId="0" xfId="0" applyFont="1" applyFill="1" applyAlignment="1">
      <alignment vertical="top"/>
    </xf>
    <xf numFmtId="0" fontId="7" fillId="2" borderId="0" xfId="0" applyFont="1" applyFill="1" applyAlignment="1">
      <alignment horizontal="right" vertical="top"/>
    </xf>
    <xf numFmtId="0" fontId="9" fillId="2" borderId="0" xfId="0" applyFont="1" applyFill="1" applyProtection="1">
      <protection locked="0"/>
    </xf>
    <xf numFmtId="0" fontId="0" fillId="2" borderId="0" xfId="0" applyFill="1" applyAlignment="1">
      <alignment vertical="top"/>
    </xf>
    <xf numFmtId="0" fontId="0" fillId="2" borderId="0" xfId="0" applyFill="1" applyAlignment="1">
      <alignment horizontal="left" vertical="top"/>
    </xf>
    <xf numFmtId="49" fontId="0" fillId="3" borderId="29" xfId="3" applyNumberFormat="1" applyFont="1" applyFill="1" applyBorder="1" applyAlignment="1" applyProtection="1">
      <alignment horizontal="left" vertical="top"/>
      <protection locked="0"/>
    </xf>
    <xf numFmtId="0" fontId="33" fillId="2" borderId="0" xfId="0" applyFont="1" applyFill="1" applyAlignment="1">
      <alignment horizontal="left" vertical="center"/>
    </xf>
    <xf numFmtId="0" fontId="33" fillId="0" borderId="0" xfId="0" applyFont="1" applyAlignment="1">
      <alignment horizontal="left" vertical="center"/>
    </xf>
    <xf numFmtId="0" fontId="0" fillId="0" borderId="49" xfId="0" applyBorder="1"/>
    <xf numFmtId="0" fontId="0" fillId="0" borderId="34" xfId="0" applyBorder="1"/>
    <xf numFmtId="0" fontId="8" fillId="2" borderId="0" xfId="2" applyFont="1" applyFill="1" applyBorder="1" applyAlignment="1" applyProtection="1">
      <alignment horizontal="right"/>
    </xf>
    <xf numFmtId="0" fontId="4" fillId="2" borderId="0" xfId="3" applyFont="1" applyFill="1" applyAlignment="1">
      <alignment horizontal="left" vertical="center"/>
    </xf>
    <xf numFmtId="0" fontId="2" fillId="2" borderId="0" xfId="0" applyFont="1" applyFill="1"/>
    <xf numFmtId="0" fontId="4" fillId="2" borderId="0" xfId="3" applyFont="1" applyFill="1" applyAlignment="1">
      <alignment vertical="center"/>
    </xf>
    <xf numFmtId="0" fontId="6" fillId="2" borderId="0" xfId="0" applyFont="1" applyFill="1" applyAlignment="1">
      <alignment horizontal="left" vertical="top" wrapText="1"/>
    </xf>
    <xf numFmtId="0" fontId="6" fillId="2" borderId="0" xfId="0" applyFont="1" applyFill="1" applyAlignment="1">
      <alignment horizontal="left" vertical="top"/>
    </xf>
    <xf numFmtId="0" fontId="7" fillId="3" borderId="3" xfId="0" applyFont="1" applyFill="1" applyBorder="1" applyAlignment="1">
      <alignment vertical="top" wrapText="1"/>
    </xf>
    <xf numFmtId="0" fontId="7" fillId="3" borderId="4" xfId="0" applyFont="1" applyFill="1" applyBorder="1" applyAlignment="1">
      <alignment vertical="top" wrapText="1"/>
    </xf>
    <xf numFmtId="0" fontId="7" fillId="3" borderId="8" xfId="0" applyFont="1" applyFill="1" applyBorder="1" applyAlignment="1">
      <alignment vertical="top" wrapText="1"/>
    </xf>
    <xf numFmtId="0" fontId="7" fillId="3" borderId="9" xfId="0" applyFont="1" applyFill="1" applyBorder="1" applyAlignment="1">
      <alignment vertical="top" wrapText="1"/>
    </xf>
    <xf numFmtId="0" fontId="7" fillId="3" borderId="14" xfId="0" applyFont="1" applyFill="1" applyBorder="1" applyAlignment="1">
      <alignment vertical="top" wrapText="1"/>
    </xf>
    <xf numFmtId="0" fontId="7" fillId="3" borderId="15" xfId="0" applyFont="1" applyFill="1" applyBorder="1" applyAlignment="1">
      <alignment vertical="top" wrapText="1"/>
    </xf>
    <xf numFmtId="0" fontId="7" fillId="3" borderId="3" xfId="0" applyFont="1" applyFill="1" applyBorder="1" applyAlignment="1">
      <alignment horizontal="left" vertical="top" wrapText="1"/>
    </xf>
    <xf numFmtId="0" fontId="7" fillId="3" borderId="5"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0" xfId="0" applyFont="1" applyFill="1" applyAlignment="1">
      <alignment horizontal="left" vertical="top" wrapText="1"/>
    </xf>
    <xf numFmtId="0" fontId="7" fillId="3" borderId="9" xfId="0" applyFont="1" applyFill="1" applyBorder="1" applyAlignment="1">
      <alignment horizontal="left" vertical="top" wrapText="1"/>
    </xf>
    <xf numFmtId="0" fontId="7" fillId="3" borderId="14" xfId="0" applyFont="1" applyFill="1" applyBorder="1" applyAlignment="1">
      <alignment horizontal="left" vertical="top" wrapText="1"/>
    </xf>
    <xf numFmtId="0" fontId="7" fillId="3" borderId="16" xfId="0" applyFont="1" applyFill="1" applyBorder="1" applyAlignment="1">
      <alignment horizontal="left" vertical="top" wrapText="1"/>
    </xf>
    <xf numFmtId="0" fontId="7" fillId="3" borderId="15" xfId="0" applyFont="1" applyFill="1" applyBorder="1" applyAlignment="1">
      <alignment horizontal="left" vertical="top" wrapText="1"/>
    </xf>
    <xf numFmtId="0" fontId="25" fillId="3" borderId="3" xfId="0" applyFont="1" applyFill="1" applyBorder="1" applyAlignment="1">
      <alignment vertical="top" wrapText="1"/>
    </xf>
    <xf numFmtId="0" fontId="7" fillId="3" borderId="10" xfId="0" applyFont="1" applyFill="1" applyBorder="1" applyAlignment="1">
      <alignment horizontal="left" vertical="top" wrapText="1"/>
    </xf>
    <xf numFmtId="0" fontId="7" fillId="3" borderId="12" xfId="0" applyFont="1" applyFill="1" applyBorder="1" applyAlignment="1">
      <alignment horizontal="left" vertical="top" wrapText="1"/>
    </xf>
    <xf numFmtId="0" fontId="0" fillId="3" borderId="11" xfId="0" applyFill="1" applyBorder="1" applyAlignment="1">
      <alignment horizontal="left" vertical="top" wrapText="1"/>
    </xf>
    <xf numFmtId="0" fontId="0" fillId="3" borderId="13" xfId="0" applyFill="1" applyBorder="1" applyAlignment="1">
      <alignment horizontal="left" vertical="top" wrapText="1"/>
    </xf>
    <xf numFmtId="0" fontId="0" fillId="3" borderId="73" xfId="0" applyFill="1" applyBorder="1" applyAlignment="1">
      <alignment horizontal="left" vertical="top" wrapText="1"/>
    </xf>
    <xf numFmtId="0" fontId="7" fillId="3" borderId="10" xfId="0" applyFont="1" applyFill="1" applyBorder="1" applyAlignment="1">
      <alignment horizontal="left" vertical="top"/>
    </xf>
    <xf numFmtId="0" fontId="7" fillId="3" borderId="74" xfId="0" applyFont="1" applyFill="1" applyBorder="1" applyAlignment="1">
      <alignment horizontal="left" vertical="top"/>
    </xf>
    <xf numFmtId="0" fontId="7" fillId="3" borderId="12" xfId="0" applyFont="1" applyFill="1" applyBorder="1" applyAlignment="1">
      <alignment horizontal="left" vertical="top"/>
    </xf>
    <xf numFmtId="0" fontId="2" fillId="3" borderId="17" xfId="0" applyFont="1" applyFill="1" applyBorder="1" applyAlignment="1" applyProtection="1">
      <alignment horizontal="left" vertical="top"/>
      <protection locked="0"/>
    </xf>
    <xf numFmtId="0" fontId="2" fillId="3" borderId="19" xfId="0" applyFont="1" applyFill="1" applyBorder="1" applyAlignment="1" applyProtection="1">
      <alignment horizontal="left" vertical="top"/>
      <protection locked="0"/>
    </xf>
    <xf numFmtId="0" fontId="0" fillId="3" borderId="17" xfId="3" applyFont="1" applyFill="1" applyBorder="1" applyAlignment="1" applyProtection="1">
      <alignment horizontal="left" vertical="top"/>
      <protection locked="0"/>
    </xf>
    <xf numFmtId="0" fontId="0" fillId="3" borderId="19" xfId="3" applyFont="1" applyFill="1" applyBorder="1" applyAlignment="1" applyProtection="1">
      <alignment horizontal="left" vertical="top"/>
      <protection locked="0"/>
    </xf>
    <xf numFmtId="14" fontId="0" fillId="3" borderId="17" xfId="3" applyNumberFormat="1" applyFont="1" applyFill="1" applyBorder="1" applyAlignment="1" applyProtection="1">
      <alignment horizontal="left" vertical="top"/>
      <protection locked="0"/>
    </xf>
    <xf numFmtId="14" fontId="0" fillId="3" borderId="19" xfId="3" applyNumberFormat="1" applyFont="1" applyFill="1" applyBorder="1" applyAlignment="1" applyProtection="1">
      <alignment horizontal="left" vertical="top"/>
      <protection locked="0"/>
    </xf>
    <xf numFmtId="0" fontId="0" fillId="0" borderId="0" xfId="0" applyAlignment="1">
      <alignment horizontal="left" vertical="top"/>
    </xf>
    <xf numFmtId="0" fontId="0" fillId="3" borderId="18" xfId="3" applyFont="1" applyFill="1" applyBorder="1" applyAlignment="1" applyProtection="1">
      <alignment horizontal="left" vertical="top"/>
      <protection locked="0"/>
    </xf>
    <xf numFmtId="49" fontId="0" fillId="3" borderId="17" xfId="3" applyNumberFormat="1" applyFont="1" applyFill="1" applyBorder="1" applyAlignment="1" applyProtection="1">
      <alignment horizontal="left" vertical="top"/>
      <protection locked="0"/>
    </xf>
    <xf numFmtId="49" fontId="0" fillId="3" borderId="18" xfId="3" applyNumberFormat="1" applyFont="1" applyFill="1" applyBorder="1" applyAlignment="1" applyProtection="1">
      <alignment horizontal="left" vertical="top"/>
      <protection locked="0"/>
    </xf>
    <xf numFmtId="49" fontId="0" fillId="3" borderId="19" xfId="3" applyNumberFormat="1" applyFont="1" applyFill="1" applyBorder="1" applyAlignment="1" applyProtection="1">
      <alignment horizontal="left" vertical="top"/>
      <protection locked="0"/>
    </xf>
    <xf numFmtId="0" fontId="31" fillId="2" borderId="0" xfId="0" applyFont="1" applyFill="1" applyAlignment="1">
      <alignment horizontal="left" vertical="top" wrapText="1"/>
    </xf>
    <xf numFmtId="0" fontId="32" fillId="2" borderId="0" xfId="0" applyFont="1" applyFill="1" applyAlignment="1">
      <alignment horizontal="left" vertical="top" wrapText="1"/>
    </xf>
    <xf numFmtId="0" fontId="0" fillId="2" borderId="0" xfId="0" applyFill="1" applyAlignment="1">
      <alignment horizontal="left" vertical="top"/>
    </xf>
    <xf numFmtId="0" fontId="33" fillId="0" borderId="0" xfId="0" applyFont="1" applyAlignment="1">
      <alignment horizontal="left" vertical="top" wrapText="1"/>
    </xf>
    <xf numFmtId="0" fontId="0" fillId="2" borderId="0" xfId="0" applyFill="1" applyAlignment="1">
      <alignment wrapText="1"/>
    </xf>
    <xf numFmtId="0" fontId="0" fillId="3" borderId="23" xfId="3" applyFont="1" applyFill="1" applyBorder="1" applyAlignment="1" applyProtection="1">
      <alignment vertical="center" wrapText="1"/>
      <protection locked="0"/>
    </xf>
    <xf numFmtId="0" fontId="0" fillId="3" borderId="24" xfId="3" applyFont="1" applyFill="1" applyBorder="1" applyAlignment="1" applyProtection="1">
      <alignment vertical="center" wrapText="1"/>
      <protection locked="0"/>
    </xf>
    <xf numFmtId="0" fontId="0" fillId="3" borderId="25" xfId="3" applyFont="1" applyFill="1" applyBorder="1" applyAlignment="1" applyProtection="1">
      <alignment vertical="center" wrapText="1"/>
      <protection locked="0"/>
    </xf>
    <xf numFmtId="0" fontId="9" fillId="2" borderId="0" xfId="0" applyFont="1" applyFill="1" applyAlignment="1">
      <alignment wrapText="1"/>
    </xf>
    <xf numFmtId="0" fontId="0" fillId="3" borderId="26" xfId="3" applyFont="1" applyFill="1" applyBorder="1" applyAlignment="1" applyProtection="1">
      <alignment vertical="center" wrapText="1"/>
      <protection locked="0"/>
    </xf>
    <xf numFmtId="0" fontId="0" fillId="3" borderId="20" xfId="3" applyFont="1" applyFill="1" applyBorder="1" applyAlignment="1" applyProtection="1">
      <alignment vertical="center" wrapText="1"/>
      <protection locked="0"/>
    </xf>
    <xf numFmtId="0" fontId="0" fillId="3" borderId="27" xfId="3" applyFont="1" applyFill="1" applyBorder="1" applyAlignment="1" applyProtection="1">
      <alignment vertical="center" wrapText="1"/>
      <protection locked="0"/>
    </xf>
    <xf numFmtId="0" fontId="6" fillId="2" borderId="0" xfId="0" applyFont="1" applyFill="1"/>
    <xf numFmtId="0" fontId="4" fillId="2" borderId="0" xfId="3" applyFont="1" applyFill="1" applyAlignment="1">
      <alignment vertical="center"/>
    </xf>
    <xf numFmtId="0" fontId="10" fillId="2" borderId="0" xfId="0" applyFont="1" applyFill="1" applyAlignment="1">
      <alignment horizontal="left" vertical="center"/>
    </xf>
    <xf numFmtId="0" fontId="13" fillId="2" borderId="0" xfId="0" applyFont="1" applyFill="1" applyAlignment="1">
      <alignment horizontal="center" wrapText="1"/>
    </xf>
    <xf numFmtId="0" fontId="15" fillId="2" borderId="20" xfId="0" applyFont="1" applyFill="1" applyBorder="1" applyAlignment="1">
      <alignment horizontal="center" wrapText="1"/>
    </xf>
    <xf numFmtId="0" fontId="0" fillId="2" borderId="0" xfId="0" applyFill="1" applyAlignment="1">
      <alignment horizontal="center" wrapText="1"/>
    </xf>
    <xf numFmtId="0" fontId="0" fillId="2" borderId="0" xfId="0" applyFill="1" applyAlignment="1">
      <alignment vertical="top" wrapText="1"/>
    </xf>
    <xf numFmtId="0" fontId="13" fillId="2" borderId="8" xfId="0" applyFont="1" applyFill="1" applyBorder="1" applyAlignment="1">
      <alignment horizontal="left" vertical="top" indent="1"/>
    </xf>
    <xf numFmtId="0" fontId="13" fillId="2" borderId="0" xfId="0" applyFont="1" applyFill="1" applyAlignment="1">
      <alignment horizontal="left" vertical="top" indent="1"/>
    </xf>
    <xf numFmtId="0" fontId="13" fillId="2" borderId="34" xfId="0" applyFont="1" applyFill="1" applyBorder="1" applyAlignment="1">
      <alignment horizontal="left" vertical="top" indent="1"/>
    </xf>
    <xf numFmtId="0" fontId="9" fillId="3" borderId="17" xfId="0" applyFont="1" applyFill="1" applyBorder="1" applyAlignment="1" applyProtection="1">
      <alignment horizontal="center" vertical="top"/>
      <protection locked="0"/>
    </xf>
    <xf numFmtId="0" fontId="9" fillId="3" borderId="19" xfId="0" applyFont="1" applyFill="1" applyBorder="1" applyAlignment="1" applyProtection="1">
      <alignment horizontal="center" vertical="top"/>
      <protection locked="0"/>
    </xf>
    <xf numFmtId="0" fontId="0" fillId="3" borderId="29" xfId="0" applyFill="1" applyBorder="1" applyAlignment="1" applyProtection="1">
      <alignment horizontal="left" vertical="top" wrapText="1"/>
      <protection locked="0"/>
    </xf>
    <xf numFmtId="0" fontId="13" fillId="2" borderId="33" xfId="0" applyFont="1" applyFill="1" applyBorder="1" applyAlignment="1">
      <alignment horizontal="center" wrapText="1"/>
    </xf>
    <xf numFmtId="0" fontId="13" fillId="2" borderId="33" xfId="0" applyFont="1" applyFill="1" applyBorder="1" applyAlignment="1">
      <alignment horizontal="center"/>
    </xf>
    <xf numFmtId="0" fontId="0" fillId="3" borderId="29" xfId="0" applyFill="1" applyBorder="1" applyAlignment="1" applyProtection="1">
      <alignment horizontal="center"/>
      <protection locked="0"/>
    </xf>
    <xf numFmtId="0" fontId="13" fillId="2" borderId="8" xfId="0" applyFont="1" applyFill="1" applyBorder="1" applyAlignment="1">
      <alignment horizontal="left" vertical="top" wrapText="1"/>
    </xf>
    <xf numFmtId="0" fontId="13" fillId="2" borderId="18" xfId="0" applyFont="1" applyFill="1" applyBorder="1" applyAlignment="1">
      <alignment horizontal="center" wrapText="1"/>
    </xf>
    <xf numFmtId="0" fontId="0" fillId="0" borderId="18" xfId="0" applyBorder="1" applyAlignment="1">
      <alignment horizontal="center" wrapText="1"/>
    </xf>
    <xf numFmtId="0" fontId="0" fillId="3" borderId="29" xfId="0" applyFill="1" applyBorder="1" applyAlignment="1" applyProtection="1">
      <alignment horizontal="left"/>
      <protection locked="0"/>
    </xf>
    <xf numFmtId="0" fontId="28" fillId="0" borderId="29" xfId="0" applyFont="1" applyBorder="1"/>
    <xf numFmtId="0" fontId="0" fillId="3" borderId="17" xfId="0" applyFill="1" applyBorder="1" applyAlignment="1" applyProtection="1">
      <alignment horizontal="left"/>
      <protection locked="0"/>
    </xf>
    <xf numFmtId="0" fontId="0" fillId="3" borderId="18" xfId="0" applyFill="1" applyBorder="1" applyAlignment="1" applyProtection="1">
      <alignment horizontal="left"/>
      <protection locked="0"/>
    </xf>
    <xf numFmtId="0" fontId="0" fillId="3" borderId="19" xfId="0" applyFill="1" applyBorder="1" applyAlignment="1" applyProtection="1">
      <alignment horizontal="left"/>
      <protection locked="0"/>
    </xf>
    <xf numFmtId="0" fontId="0" fillId="3" borderId="17" xfId="0" applyFill="1" applyBorder="1" applyAlignment="1" applyProtection="1">
      <alignment horizontal="left" vertical="top" wrapText="1"/>
      <protection locked="0"/>
    </xf>
    <xf numFmtId="0" fontId="0" fillId="3" borderId="18" xfId="0" applyFill="1" applyBorder="1" applyAlignment="1" applyProtection="1">
      <alignment horizontal="left" vertical="top" wrapText="1"/>
      <protection locked="0"/>
    </xf>
    <xf numFmtId="0" fontId="0" fillId="3" borderId="19" xfId="0" applyFill="1" applyBorder="1" applyAlignment="1" applyProtection="1">
      <alignment horizontal="left" vertical="top" wrapText="1"/>
      <protection locked="0"/>
    </xf>
    <xf numFmtId="0" fontId="0" fillId="3" borderId="29" xfId="0" applyFill="1" applyBorder="1" applyAlignment="1" applyProtection="1">
      <alignment horizontal="center" vertical="center"/>
      <protection locked="0"/>
    </xf>
    <xf numFmtId="0" fontId="8" fillId="2" borderId="0" xfId="2" applyFont="1" applyFill="1" applyBorder="1" applyAlignment="1">
      <alignment horizontal="right"/>
    </xf>
    <xf numFmtId="0" fontId="0" fillId="0" borderId="50" xfId="0" applyBorder="1" applyAlignment="1">
      <alignment horizontal="center"/>
    </xf>
    <xf numFmtId="0" fontId="0" fillId="0" borderId="51" xfId="0" applyBorder="1" applyAlignment="1">
      <alignment horizontal="center"/>
    </xf>
    <xf numFmtId="0" fontId="0" fillId="0" borderId="52" xfId="0" applyBorder="1" applyAlignment="1">
      <alignment horizontal="center"/>
    </xf>
    <xf numFmtId="0" fontId="4" fillId="2" borderId="30" xfId="0" applyFont="1" applyFill="1" applyBorder="1"/>
    <xf numFmtId="0" fontId="4" fillId="2" borderId="46" xfId="0" applyFont="1" applyFill="1" applyBorder="1"/>
    <xf numFmtId="0" fontId="6" fillId="2" borderId="46" xfId="0" applyFont="1" applyFill="1" applyBorder="1"/>
    <xf numFmtId="0" fontId="0" fillId="2" borderId="17" xfId="0" applyFill="1" applyBorder="1" applyAlignment="1">
      <alignment horizontal="right"/>
    </xf>
    <xf numFmtId="0" fontId="0" fillId="2" borderId="18" xfId="0" applyFill="1" applyBorder="1" applyAlignment="1">
      <alignment horizontal="right"/>
    </xf>
    <xf numFmtId="0" fontId="0" fillId="2" borderId="19" xfId="0" applyFill="1" applyBorder="1" applyAlignment="1">
      <alignment horizontal="right"/>
    </xf>
    <xf numFmtId="0" fontId="0" fillId="3" borderId="47" xfId="3" applyFont="1" applyFill="1" applyBorder="1" applyAlignment="1" applyProtection="1">
      <alignment horizontal="left" vertical="top" wrapText="1"/>
      <protection locked="0"/>
    </xf>
    <xf numFmtId="0" fontId="0" fillId="3" borderId="33" xfId="3" applyFont="1" applyFill="1" applyBorder="1" applyAlignment="1" applyProtection="1">
      <alignment horizontal="left" vertical="top" wrapText="1"/>
      <protection locked="0"/>
    </xf>
    <xf numFmtId="0" fontId="0" fillId="3" borderId="48" xfId="3" applyFont="1" applyFill="1" applyBorder="1" applyAlignment="1" applyProtection="1">
      <alignment horizontal="left" vertical="top" wrapText="1"/>
      <protection locked="0"/>
    </xf>
    <xf numFmtId="0" fontId="0" fillId="3" borderId="49" xfId="3" applyFont="1" applyFill="1" applyBorder="1" applyAlignment="1" applyProtection="1">
      <alignment horizontal="left" vertical="top" wrapText="1"/>
      <protection locked="0"/>
    </xf>
    <xf numFmtId="0" fontId="0" fillId="3" borderId="0" xfId="3" applyFont="1" applyFill="1" applyAlignment="1" applyProtection="1">
      <alignment horizontal="left" vertical="top" wrapText="1"/>
      <protection locked="0"/>
    </xf>
    <xf numFmtId="0" fontId="0" fillId="3" borderId="34" xfId="3" applyFont="1" applyFill="1" applyBorder="1" applyAlignment="1" applyProtection="1">
      <alignment horizontal="left" vertical="top" wrapText="1"/>
      <protection locked="0"/>
    </xf>
    <xf numFmtId="0" fontId="0" fillId="3" borderId="30" xfId="3" applyFont="1" applyFill="1" applyBorder="1" applyAlignment="1" applyProtection="1">
      <alignment horizontal="left" vertical="top" wrapText="1"/>
      <protection locked="0"/>
    </xf>
    <xf numFmtId="0" fontId="0" fillId="3" borderId="46" xfId="3" applyFont="1" applyFill="1" applyBorder="1" applyAlignment="1" applyProtection="1">
      <alignment horizontal="left" vertical="top" wrapText="1"/>
      <protection locked="0"/>
    </xf>
    <xf numFmtId="0" fontId="0" fillId="3" borderId="31" xfId="3" applyFont="1" applyFill="1" applyBorder="1" applyAlignment="1" applyProtection="1">
      <alignment horizontal="left" vertical="top" wrapText="1"/>
      <protection locked="0"/>
    </xf>
    <xf numFmtId="0" fontId="0" fillId="3" borderId="39" xfId="3" applyFont="1" applyFill="1" applyBorder="1" applyAlignment="1" applyProtection="1">
      <alignment horizontal="left" vertical="top" wrapText="1"/>
      <protection locked="0"/>
    </xf>
    <xf numFmtId="0" fontId="0" fillId="3" borderId="24" xfId="3" applyFont="1" applyFill="1" applyBorder="1" applyAlignment="1" applyProtection="1">
      <alignment horizontal="left" vertical="top" wrapText="1"/>
      <protection locked="0"/>
    </xf>
    <xf numFmtId="0" fontId="0" fillId="3" borderId="40" xfId="3" applyFont="1" applyFill="1" applyBorder="1" applyAlignment="1" applyProtection="1">
      <alignment horizontal="left" vertical="top" wrapText="1"/>
      <protection locked="0"/>
    </xf>
    <xf numFmtId="0" fontId="0" fillId="3" borderId="42" xfId="3" applyFont="1" applyFill="1" applyBorder="1" applyAlignment="1" applyProtection="1">
      <alignment horizontal="left" vertical="top" wrapText="1"/>
      <protection locked="0"/>
    </xf>
    <xf numFmtId="0" fontId="0" fillId="3" borderId="43" xfId="3" applyFont="1" applyFill="1" applyBorder="1" applyAlignment="1" applyProtection="1">
      <alignment horizontal="left" vertical="top" wrapText="1"/>
      <protection locked="0"/>
    </xf>
    <xf numFmtId="0" fontId="0" fillId="3" borderId="44" xfId="3" applyFont="1" applyFill="1" applyBorder="1" applyAlignment="1" applyProtection="1">
      <alignment horizontal="left" vertical="top" wrapText="1"/>
      <protection locked="0"/>
    </xf>
    <xf numFmtId="0" fontId="15" fillId="2" borderId="0" xfId="0" applyFont="1" applyFill="1" applyAlignment="1">
      <alignment horizontal="left" vertical="top"/>
    </xf>
    <xf numFmtId="0" fontId="15" fillId="2" borderId="46" xfId="0" applyFont="1" applyFill="1" applyBorder="1" applyAlignment="1">
      <alignment horizontal="left" vertical="top"/>
    </xf>
    <xf numFmtId="0" fontId="15" fillId="2" borderId="46" xfId="0" applyFont="1" applyFill="1" applyBorder="1" applyAlignment="1">
      <alignment horizontal="left" vertical="top" wrapText="1"/>
    </xf>
    <xf numFmtId="0" fontId="17" fillId="2" borderId="0" xfId="0" applyFont="1" applyFill="1" applyAlignment="1">
      <alignment horizontal="left"/>
    </xf>
    <xf numFmtId="0" fontId="0" fillId="3" borderId="35" xfId="3" applyFont="1" applyFill="1" applyBorder="1" applyAlignment="1" applyProtection="1">
      <alignment horizontal="left" vertical="top" wrapText="1"/>
      <protection locked="0"/>
    </xf>
    <xf numFmtId="0" fontId="0" fillId="3" borderId="36" xfId="3" applyFont="1" applyFill="1" applyBorder="1" applyAlignment="1" applyProtection="1">
      <alignment horizontal="left" vertical="top" wrapText="1"/>
      <protection locked="0"/>
    </xf>
    <xf numFmtId="0" fontId="0" fillId="3" borderId="37" xfId="3" applyFont="1" applyFill="1" applyBorder="1" applyAlignment="1" applyProtection="1">
      <alignment horizontal="left" vertical="top" wrapText="1"/>
      <protection locked="0"/>
    </xf>
    <xf numFmtId="0" fontId="0" fillId="3" borderId="35" xfId="3" applyFont="1" applyFill="1" applyBorder="1" applyAlignment="1" applyProtection="1">
      <alignment horizontal="left" vertical="top" wrapText="1" shrinkToFit="1"/>
      <protection locked="0"/>
    </xf>
    <xf numFmtId="0" fontId="0" fillId="3" borderId="36" xfId="3" applyFont="1" applyFill="1" applyBorder="1" applyAlignment="1" applyProtection="1">
      <alignment horizontal="left" vertical="top" wrapText="1" shrinkToFit="1"/>
      <protection locked="0"/>
    </xf>
  </cellXfs>
  <cellStyles count="5">
    <cellStyle name="Hyperlinkki" xfId="2" builtinId="8"/>
    <cellStyle name="ICRHB Normal" xfId="4" xr:uid="{DB091CAB-9AD7-EE49-AF83-9C07118AFB11}"/>
    <cellStyle name="Normaali" xfId="0" builtinId="0"/>
    <cellStyle name="Normal 2 2" xfId="3" xr:uid="{9AAFC7FF-8F67-5E4C-8669-E32C7E5C6C91}"/>
    <cellStyle name="Prosenttia" xfId="1" builtinId="5"/>
  </cellStyles>
  <dxfs count="2">
    <dxf>
      <font>
        <b/>
        <i val="0"/>
        <color rgb="FFFF0000"/>
      </font>
    </dxf>
    <dxf>
      <font>
        <color theme="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266700</xdr:colOff>
      <xdr:row>0</xdr:row>
      <xdr:rowOff>57150</xdr:rowOff>
    </xdr:from>
    <xdr:to>
      <xdr:col>8</xdr:col>
      <xdr:colOff>266700</xdr:colOff>
      <xdr:row>3</xdr:row>
      <xdr:rowOff>85725</xdr:rowOff>
    </xdr:to>
    <xdr:pic>
      <xdr:nvPicPr>
        <xdr:cNvPr id="2" name="Kuva 2" descr="IPMA_logo_S">
          <a:extLst>
            <a:ext uri="{FF2B5EF4-FFF2-40B4-BE49-F238E27FC236}">
              <a16:creationId xmlns:a16="http://schemas.microsoft.com/office/drawing/2014/main" id="{53FDE1B9-B961-0E43-A5D1-B18D05BC759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05400" y="57150"/>
          <a:ext cx="884555" cy="676275"/>
        </a:xfrm>
        <a:prstGeom prst="rect">
          <a:avLst/>
        </a:prstGeom>
        <a:noFill/>
        <a:ln>
          <a:noFill/>
        </a:ln>
      </xdr:spPr>
    </xdr:pic>
    <xdr:clientData/>
  </xdr:twoCellAnchor>
  <xdr:twoCellAnchor editAs="oneCell">
    <xdr:from>
      <xdr:col>0</xdr:col>
      <xdr:colOff>88900</xdr:colOff>
      <xdr:row>0</xdr:row>
      <xdr:rowOff>127000</xdr:rowOff>
    </xdr:from>
    <xdr:to>
      <xdr:col>0</xdr:col>
      <xdr:colOff>88900</xdr:colOff>
      <xdr:row>3</xdr:row>
      <xdr:rowOff>152400</xdr:rowOff>
    </xdr:to>
    <xdr:pic>
      <xdr:nvPicPr>
        <xdr:cNvPr id="3" name="Kuva 1">
          <a:extLst>
            <a:ext uri="{FF2B5EF4-FFF2-40B4-BE49-F238E27FC236}">
              <a16:creationId xmlns:a16="http://schemas.microsoft.com/office/drawing/2014/main" id="{01235338-00E1-C14D-922B-0172FDF53F3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002" t="-7528" r="-3385" b="-8603"/>
        <a:stretch/>
      </xdr:blipFill>
      <xdr:spPr bwMode="auto">
        <a:xfrm>
          <a:off x="88900" y="127000"/>
          <a:ext cx="1765300" cy="685800"/>
        </a:xfrm>
        <a:prstGeom prst="rect">
          <a:avLst/>
        </a:prstGeom>
        <a:noFill/>
        <a:ln>
          <a:noFill/>
        </a:ln>
      </xdr:spPr>
    </xdr:pic>
    <xdr:clientData/>
  </xdr:twoCellAnchor>
</xdr:wsDr>
</file>

<file path=xl/theme/theme1.xml><?xml version="1.0" encoding="utf-8"?>
<a:theme xmlns:a="http://schemas.openxmlformats.org/drawingml/2006/main" name="Office 2013 – 2022 -te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80B4E-3E68-6042-A0E5-D23DE4CCDDB8}">
  <dimension ref="A1:P8"/>
  <sheetViews>
    <sheetView workbookViewId="0">
      <selection activeCell="B5" sqref="B5:B8"/>
    </sheetView>
  </sheetViews>
  <sheetFormatPr defaultColWidth="0" defaultRowHeight="15.75" zeroHeight="1"/>
  <cols>
    <col min="1" max="1" width="20.5" customWidth="1"/>
    <col min="2" max="2" width="65.625" customWidth="1"/>
    <col min="3" max="3" width="1.625" customWidth="1"/>
    <col min="4" max="4" width="20.5" customWidth="1"/>
    <col min="5" max="5" width="65.625" customWidth="1"/>
    <col min="6" max="6" width="1.625" customWidth="1"/>
    <col min="7" max="7" width="20.5" customWidth="1"/>
    <col min="8" max="8" width="65.5" customWidth="1"/>
    <col min="9" max="9" width="1.625" customWidth="1"/>
    <col min="10" max="10" width="20.5" customWidth="1"/>
    <col min="11" max="11" width="35.375" customWidth="1"/>
    <col min="12" max="12" width="2.875" customWidth="1"/>
    <col min="13" max="13" width="1.625" customWidth="1"/>
    <col min="14" max="14" width="20.5" customWidth="1"/>
    <col min="15" max="15" width="37.5" customWidth="1"/>
    <col min="16" max="16" width="1.625" customWidth="1"/>
  </cols>
  <sheetData>
    <row r="1" spans="1:16" s="2" customFormat="1" ht="54" customHeight="1">
      <c r="A1" s="127" t="s">
        <v>146</v>
      </c>
      <c r="B1" s="128"/>
      <c r="C1" s="106"/>
      <c r="D1" s="106"/>
      <c r="E1" s="106"/>
      <c r="F1" s="1"/>
      <c r="G1" s="127"/>
      <c r="H1" s="128"/>
      <c r="I1" s="1"/>
      <c r="K1" s="1"/>
      <c r="M1" s="1"/>
      <c r="N1" s="3"/>
      <c r="P1" s="1"/>
    </row>
    <row r="2" spans="1:16" ht="21.75" thickBot="1">
      <c r="A2" s="4" t="s">
        <v>162</v>
      </c>
      <c r="B2" s="5"/>
      <c r="C2" s="5"/>
      <c r="D2" s="4" t="s">
        <v>147</v>
      </c>
      <c r="E2" s="5"/>
      <c r="F2" s="4"/>
      <c r="G2" s="4" t="s">
        <v>119</v>
      </c>
      <c r="H2" s="5"/>
      <c r="I2" s="4"/>
      <c r="J2" s="4" t="s">
        <v>94</v>
      </c>
      <c r="K2" s="4"/>
      <c r="L2" s="5"/>
      <c r="M2" s="4"/>
      <c r="N2" s="4" t="s">
        <v>158</v>
      </c>
      <c r="O2" s="5"/>
      <c r="P2" s="4"/>
    </row>
    <row r="3" spans="1:16" ht="30" customHeight="1">
      <c r="A3" s="108" t="s">
        <v>163</v>
      </c>
      <c r="B3" s="97" t="s">
        <v>168</v>
      </c>
      <c r="C3" s="107"/>
      <c r="D3" s="96" t="s">
        <v>148</v>
      </c>
      <c r="E3" s="97" t="s">
        <v>149</v>
      </c>
      <c r="F3" s="6"/>
      <c r="G3" s="129" t="s">
        <v>161</v>
      </c>
      <c r="H3" s="130"/>
      <c r="I3" s="6"/>
      <c r="J3" s="135" t="s">
        <v>159</v>
      </c>
      <c r="K3" s="136"/>
      <c r="L3" s="137"/>
      <c r="M3" s="6"/>
      <c r="N3" s="144" t="s">
        <v>160</v>
      </c>
      <c r="O3" s="130"/>
      <c r="P3" s="6"/>
    </row>
    <row r="4" spans="1:16" ht="42" customHeight="1">
      <c r="A4" s="109" t="s">
        <v>164</v>
      </c>
      <c r="B4" s="110" t="s">
        <v>166</v>
      </c>
      <c r="C4" s="107"/>
      <c r="D4" s="98" t="s">
        <v>150</v>
      </c>
      <c r="E4" s="99" t="s">
        <v>151</v>
      </c>
      <c r="F4" s="6"/>
      <c r="G4" s="131"/>
      <c r="H4" s="132"/>
      <c r="I4" s="6"/>
      <c r="J4" s="138"/>
      <c r="K4" s="139"/>
      <c r="L4" s="140"/>
      <c r="M4" s="6"/>
      <c r="N4" s="131"/>
      <c r="O4" s="132"/>
      <c r="P4" s="6"/>
    </row>
    <row r="5" spans="1:16" ht="20.25" customHeight="1">
      <c r="A5" s="150" t="s">
        <v>165</v>
      </c>
      <c r="B5" s="147" t="s">
        <v>167</v>
      </c>
      <c r="C5" s="107"/>
      <c r="D5" s="100" t="s">
        <v>152</v>
      </c>
      <c r="E5" s="99" t="s">
        <v>153</v>
      </c>
      <c r="F5" s="6"/>
      <c r="G5" s="131"/>
      <c r="H5" s="132"/>
      <c r="I5" s="6"/>
      <c r="J5" s="138"/>
      <c r="K5" s="139"/>
      <c r="L5" s="140"/>
      <c r="M5" s="6"/>
      <c r="N5" s="131"/>
      <c r="O5" s="132"/>
      <c r="P5" s="6"/>
    </row>
    <row r="6" spans="1:16" ht="201" customHeight="1">
      <c r="A6" s="151"/>
      <c r="B6" s="149"/>
      <c r="C6" s="107"/>
      <c r="D6" s="100" t="s">
        <v>154</v>
      </c>
      <c r="E6" s="99" t="s">
        <v>155</v>
      </c>
      <c r="F6" s="6"/>
      <c r="G6" s="131"/>
      <c r="H6" s="132"/>
      <c r="I6" s="6"/>
      <c r="J6" s="138"/>
      <c r="K6" s="139"/>
      <c r="L6" s="140"/>
      <c r="M6" s="6"/>
      <c r="N6" s="131"/>
      <c r="O6" s="132"/>
      <c r="P6" s="6"/>
    </row>
    <row r="7" spans="1:16" ht="14.45" customHeight="1">
      <c r="A7" s="151"/>
      <c r="B7" s="149"/>
      <c r="C7" s="107"/>
      <c r="D7" s="145" t="s">
        <v>156</v>
      </c>
      <c r="E7" s="147" t="s">
        <v>157</v>
      </c>
      <c r="F7" s="6"/>
      <c r="G7" s="131"/>
      <c r="H7" s="132"/>
      <c r="I7" s="6"/>
      <c r="J7" s="138"/>
      <c r="K7" s="139"/>
      <c r="L7" s="140"/>
      <c r="M7" s="6"/>
      <c r="N7" s="131"/>
      <c r="O7" s="132"/>
      <c r="P7" s="6"/>
    </row>
    <row r="8" spans="1:16" ht="16.5" thickBot="1">
      <c r="A8" s="152"/>
      <c r="B8" s="148"/>
      <c r="C8" s="107"/>
      <c r="D8" s="146"/>
      <c r="E8" s="148"/>
      <c r="F8" s="6"/>
      <c r="G8" s="133"/>
      <c r="H8" s="134"/>
      <c r="I8" s="6"/>
      <c r="J8" s="141"/>
      <c r="K8" s="142"/>
      <c r="L8" s="143"/>
      <c r="M8" s="6"/>
      <c r="N8" s="133"/>
      <c r="O8" s="134"/>
      <c r="P8" s="6"/>
    </row>
  </sheetData>
  <sheetProtection algorithmName="SHA-512" hashValue="sig7wPwNL1xTOf8uuHA9/3E3fv6JacuA/FeTrQs2S6hJz8+HPGroHyZ1XopBQT3yKqqz5hO4K4IAcYhbV0QDFA==" saltValue="LkW0Dd6hiyOGEoU5GFhwWg==" spinCount="100000" sheet="1" objects="1" scenarios="1" selectLockedCells="1" selectUnlockedCells="1"/>
  <mergeCells count="9">
    <mergeCell ref="A1:B1"/>
    <mergeCell ref="G3:H8"/>
    <mergeCell ref="J3:L8"/>
    <mergeCell ref="N3:O8"/>
    <mergeCell ref="G1:H1"/>
    <mergeCell ref="D7:D8"/>
    <mergeCell ref="E7:E8"/>
    <mergeCell ref="B5:B8"/>
    <mergeCell ref="A5:A8"/>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0BA8C-50D9-1C4E-A4B5-FB5ADC282C94}">
  <dimension ref="A1:K31"/>
  <sheetViews>
    <sheetView workbookViewId="0">
      <selection activeCell="G9" sqref="G9:H9"/>
    </sheetView>
  </sheetViews>
  <sheetFormatPr defaultColWidth="0" defaultRowHeight="15" customHeight="1" zeroHeight="1"/>
  <cols>
    <col min="1" max="1" width="1.625" style="6" customWidth="1"/>
    <col min="2" max="2" width="9.125" style="121" customWidth="1"/>
    <col min="3" max="3" width="11.125" customWidth="1"/>
    <col min="4" max="4" width="9.125" customWidth="1"/>
    <col min="5" max="5" width="10.375" customWidth="1"/>
    <col min="6" max="6" width="0.875" customWidth="1"/>
    <col min="7" max="7" width="9.125" customWidth="1"/>
    <col min="8" max="8" width="12" customWidth="1"/>
    <col min="9" max="9" width="20.625" style="122" customWidth="1"/>
    <col min="10" max="10" width="1.625" style="6" customWidth="1"/>
    <col min="11" max="11" width="25.125" hidden="1" customWidth="1"/>
    <col min="12" max="16384" width="27.375" hidden="1"/>
  </cols>
  <sheetData>
    <row r="1" spans="2:9" ht="15.75">
      <c r="B1" s="111"/>
      <c r="C1" s="111"/>
      <c r="D1" s="111"/>
      <c r="E1" s="111"/>
      <c r="F1" s="111"/>
      <c r="G1" s="111"/>
      <c r="H1" s="111"/>
      <c r="I1" s="111"/>
    </row>
    <row r="2" spans="2:9" ht="15.75">
      <c r="B2" s="111"/>
      <c r="C2" s="111"/>
      <c r="D2" s="111"/>
      <c r="E2" s="111"/>
      <c r="F2" s="111"/>
      <c r="G2" s="111"/>
      <c r="H2" s="111"/>
      <c r="I2" s="111"/>
    </row>
    <row r="3" spans="2:9" ht="15.75">
      <c r="B3" s="111"/>
      <c r="C3" s="111"/>
      <c r="D3" s="111"/>
      <c r="E3" s="111"/>
      <c r="F3" s="111"/>
      <c r="G3" s="111"/>
      <c r="H3" s="111"/>
      <c r="I3" s="111"/>
    </row>
    <row r="4" spans="2:9" ht="15.75">
      <c r="B4" s="111"/>
      <c r="C4" s="111"/>
      <c r="D4" s="111"/>
      <c r="E4" s="111"/>
      <c r="F4" s="111"/>
      <c r="G4" s="111"/>
      <c r="H4" s="111"/>
      <c r="I4" s="111"/>
    </row>
    <row r="5" spans="2:9" ht="23.25">
      <c r="B5" s="112" t="s">
        <v>183</v>
      </c>
      <c r="I5"/>
    </row>
    <row r="6" spans="2:9" ht="15.75">
      <c r="B6" s="6"/>
      <c r="C6" s="6"/>
      <c r="D6" s="6"/>
      <c r="E6" s="6"/>
      <c r="F6" s="6"/>
      <c r="G6" s="6"/>
      <c r="H6" s="6"/>
      <c r="I6" s="6"/>
    </row>
    <row r="7" spans="2:9" ht="15.75">
      <c r="B7" s="113" t="s">
        <v>169</v>
      </c>
      <c r="C7" s="113"/>
      <c r="D7" s="113"/>
      <c r="E7" s="113"/>
      <c r="F7" s="113"/>
      <c r="G7" s="113"/>
      <c r="H7" s="113"/>
      <c r="I7" s="113"/>
    </row>
    <row r="8" spans="2:9" ht="15.75">
      <c r="B8" s="114" t="s">
        <v>117</v>
      </c>
      <c r="C8" s="113"/>
      <c r="D8" s="113"/>
      <c r="E8" s="114" t="s">
        <v>170</v>
      </c>
      <c r="F8" s="113"/>
      <c r="G8" s="113"/>
      <c r="H8" s="113"/>
      <c r="I8" s="113"/>
    </row>
    <row r="9" spans="2:9" ht="15.75">
      <c r="B9" s="114"/>
      <c r="C9" s="153"/>
      <c r="D9" s="154"/>
      <c r="E9" s="114"/>
      <c r="F9" s="115"/>
      <c r="G9" s="153"/>
      <c r="H9" s="154"/>
      <c r="I9" s="116"/>
    </row>
    <row r="10" spans="2:9" ht="15.75">
      <c r="B10" s="114"/>
      <c r="C10" s="116"/>
      <c r="D10" s="116"/>
      <c r="E10" s="116"/>
      <c r="F10" s="116"/>
      <c r="G10" s="116"/>
      <c r="H10" s="116"/>
      <c r="I10" s="116"/>
    </row>
    <row r="11" spans="2:9" ht="15.75">
      <c r="B11" s="7" t="s">
        <v>171</v>
      </c>
      <c r="C11" s="114"/>
      <c r="D11" s="6"/>
      <c r="E11" s="7" t="s">
        <v>172</v>
      </c>
      <c r="F11" s="6"/>
      <c r="G11" s="6"/>
      <c r="H11" s="6"/>
      <c r="I11" s="6"/>
    </row>
    <row r="12" spans="2:9" ht="15.75">
      <c r="B12" s="6"/>
      <c r="C12" s="155"/>
      <c r="D12" s="156"/>
      <c r="E12" s="6"/>
      <c r="F12" s="6"/>
      <c r="G12" s="157"/>
      <c r="H12" s="158"/>
      <c r="I12" s="6"/>
    </row>
    <row r="13" spans="2:9" ht="15.75">
      <c r="B13" s="6"/>
      <c r="C13" s="6"/>
      <c r="D13" s="6"/>
      <c r="E13" s="6"/>
      <c r="F13" s="6"/>
      <c r="G13" s="6"/>
      <c r="H13" s="6"/>
      <c r="I13" s="6"/>
    </row>
    <row r="14" spans="2:9" ht="15.75">
      <c r="B14" s="7" t="s">
        <v>173</v>
      </c>
      <c r="C14" s="6"/>
      <c r="D14" s="6"/>
      <c r="E14" s="6"/>
      <c r="F14" s="6"/>
      <c r="G14" s="6"/>
      <c r="H14" s="6"/>
      <c r="I14" s="6"/>
    </row>
    <row r="15" spans="2:9" ht="15.75">
      <c r="B15" s="159" t="s">
        <v>174</v>
      </c>
      <c r="C15" s="159"/>
      <c r="D15" s="159"/>
      <c r="E15" s="159"/>
      <c r="F15" s="6"/>
      <c r="G15" s="159" t="s">
        <v>175</v>
      </c>
      <c r="H15" s="159"/>
      <c r="I15" s="159"/>
    </row>
    <row r="16" spans="2:9" ht="15.75">
      <c r="B16" s="155"/>
      <c r="C16" s="160"/>
      <c r="D16" s="160"/>
      <c r="E16" s="156"/>
      <c r="F16" s="6"/>
      <c r="G16" s="155"/>
      <c r="H16" s="160"/>
      <c r="I16" s="156"/>
    </row>
    <row r="17" spans="2:9" ht="15.75">
      <c r="B17" s="159" t="s">
        <v>176</v>
      </c>
      <c r="C17" s="159"/>
      <c r="D17" s="159"/>
      <c r="E17" s="159"/>
      <c r="F17" s="6"/>
      <c r="G17" s="159" t="s">
        <v>177</v>
      </c>
      <c r="H17" s="159"/>
      <c r="I17" s="159"/>
    </row>
    <row r="18" spans="2:9" ht="15.75">
      <c r="B18" s="155"/>
      <c r="C18" s="160"/>
      <c r="D18" s="160"/>
      <c r="E18" s="156"/>
      <c r="F18" s="6"/>
      <c r="G18" s="161"/>
      <c r="H18" s="162"/>
      <c r="I18" s="163"/>
    </row>
    <row r="19" spans="2:9" ht="6.75" customHeight="1">
      <c r="B19" s="6"/>
      <c r="C19" s="6"/>
      <c r="D19" s="6"/>
      <c r="E19" s="6"/>
      <c r="F19" s="6"/>
      <c r="G19" s="6"/>
      <c r="H19" s="6"/>
      <c r="I19" s="6"/>
    </row>
    <row r="20" spans="2:9" ht="15.75">
      <c r="B20" s="7" t="s">
        <v>178</v>
      </c>
      <c r="C20" s="6"/>
      <c r="D20" s="6"/>
      <c r="E20" s="6"/>
      <c r="F20" s="6"/>
      <c r="G20" s="6"/>
      <c r="H20" s="6"/>
      <c r="I20" s="6"/>
    </row>
    <row r="21" spans="2:9" ht="27" customHeight="1">
      <c r="B21" s="164" t="s">
        <v>179</v>
      </c>
      <c r="C21" s="164"/>
      <c r="D21" s="164"/>
      <c r="E21" s="164"/>
      <c r="F21" s="164"/>
      <c r="G21" s="164"/>
      <c r="H21" s="164"/>
      <c r="I21" s="164"/>
    </row>
    <row r="22" spans="2:9" ht="26.25" customHeight="1">
      <c r="B22" s="165" t="s">
        <v>180</v>
      </c>
      <c r="C22" s="165"/>
      <c r="D22" s="165"/>
      <c r="E22" s="165"/>
      <c r="F22" s="165"/>
      <c r="G22" s="165"/>
      <c r="H22" s="165"/>
      <c r="I22" s="165"/>
    </row>
    <row r="23" spans="2:9" ht="15.75">
      <c r="B23" s="166" t="s">
        <v>174</v>
      </c>
      <c r="C23" s="166"/>
      <c r="D23" s="166" t="s">
        <v>175</v>
      </c>
      <c r="E23" s="166"/>
      <c r="F23" s="117"/>
      <c r="G23" s="166" t="s">
        <v>181</v>
      </c>
      <c r="H23" s="166"/>
      <c r="I23" s="117" t="s">
        <v>177</v>
      </c>
    </row>
    <row r="24" spans="2:9" ht="15.75">
      <c r="B24" s="155"/>
      <c r="C24" s="156"/>
      <c r="D24" s="155"/>
      <c r="E24" s="156"/>
      <c r="F24" s="117"/>
      <c r="G24" s="155"/>
      <c r="H24" s="156"/>
      <c r="I24" s="118"/>
    </row>
    <row r="25" spans="2:9" ht="15.75">
      <c r="B25" s="6"/>
      <c r="C25" s="6"/>
      <c r="D25" s="6"/>
      <c r="E25" s="6"/>
      <c r="F25" s="6"/>
      <c r="G25" s="6"/>
      <c r="H25" s="6"/>
      <c r="I25" s="6"/>
    </row>
    <row r="26" spans="2:9" ht="15.75">
      <c r="B26" s="166" t="s">
        <v>174</v>
      </c>
      <c r="C26" s="166"/>
      <c r="D26" s="166" t="s">
        <v>175</v>
      </c>
      <c r="E26" s="166"/>
      <c r="F26" s="117"/>
      <c r="G26" s="166" t="s">
        <v>181</v>
      </c>
      <c r="H26" s="166"/>
      <c r="I26" s="117" t="s">
        <v>177</v>
      </c>
    </row>
    <row r="27" spans="2:9" ht="15.75">
      <c r="B27" s="155"/>
      <c r="C27" s="156"/>
      <c r="D27" s="155"/>
      <c r="E27" s="156"/>
      <c r="F27" s="117"/>
      <c r="G27" s="155"/>
      <c r="H27" s="156"/>
      <c r="I27" s="118"/>
    </row>
    <row r="28" spans="2:9" ht="15.75">
      <c r="B28" s="6"/>
      <c r="C28" s="6"/>
      <c r="D28" s="6"/>
      <c r="E28" s="6"/>
      <c r="F28" s="6"/>
      <c r="G28" s="6"/>
      <c r="H28" s="6"/>
      <c r="I28" s="6"/>
    </row>
    <row r="29" spans="2:9" ht="15.75">
      <c r="B29" s="119" t="s">
        <v>182</v>
      </c>
      <c r="C29" s="6"/>
      <c r="D29" s="6"/>
      <c r="E29" s="6"/>
      <c r="F29" s="6"/>
      <c r="G29" s="6"/>
      <c r="H29" s="6"/>
      <c r="I29" s="6"/>
    </row>
    <row r="30" spans="2:9" ht="25.5" customHeight="1">
      <c r="B30" s="167"/>
      <c r="C30" s="167"/>
      <c r="D30" s="167"/>
      <c r="E30" s="167"/>
      <c r="F30" s="167"/>
      <c r="G30" s="167"/>
      <c r="H30" s="167"/>
      <c r="I30" s="167"/>
    </row>
    <row r="31" spans="2:9" ht="15.75" hidden="1">
      <c r="B31" s="120"/>
      <c r="C31" s="6"/>
      <c r="D31" s="6"/>
      <c r="E31" s="6"/>
      <c r="F31" s="6"/>
      <c r="G31" s="6"/>
      <c r="H31" s="6"/>
      <c r="I31" s="6"/>
    </row>
  </sheetData>
  <sheetProtection algorithmName="SHA-512" hashValue="8vPo7bGwKL+mrirhSdkPonb/S3seflOw7gqFuXaSLe2e40FpR04fdTlYQLwrba7ckDi1MT4h5QTm9jjxDNcVtg==" saltValue="gKmmJ61dbtlzcvsWWuE3Gw==" spinCount="100000" sheet="1" objects="1" scenarios="1"/>
  <mergeCells count="27">
    <mergeCell ref="B30:I30"/>
    <mergeCell ref="B26:C26"/>
    <mergeCell ref="D26:E26"/>
    <mergeCell ref="G26:H26"/>
    <mergeCell ref="B27:C27"/>
    <mergeCell ref="D27:E27"/>
    <mergeCell ref="G27:H27"/>
    <mergeCell ref="B24:C24"/>
    <mergeCell ref="D24:E24"/>
    <mergeCell ref="G24:H24"/>
    <mergeCell ref="B16:E16"/>
    <mergeCell ref="G16:I16"/>
    <mergeCell ref="B17:E17"/>
    <mergeCell ref="G17:I17"/>
    <mergeCell ref="B18:E18"/>
    <mergeCell ref="G18:I18"/>
    <mergeCell ref="B21:I21"/>
    <mergeCell ref="B22:I22"/>
    <mergeCell ref="B23:C23"/>
    <mergeCell ref="D23:E23"/>
    <mergeCell ref="G23:H23"/>
    <mergeCell ref="C9:D9"/>
    <mergeCell ref="G9:H9"/>
    <mergeCell ref="C12:D12"/>
    <mergeCell ref="G12:H12"/>
    <mergeCell ref="B15:E15"/>
    <mergeCell ref="G15:I15"/>
  </mergeCells>
  <dataValidations count="3">
    <dataValidation type="list" allowBlank="1" showInputMessage="1" showErrorMessage="1" sqref="G9:H9" xr:uid="{063774D6-5049-8D4D-8B60-A336D92B5B51}">
      <formula1>"Project, Programme, Portfolio, Agile Leader"</formula1>
    </dataValidation>
    <dataValidation type="list" allowBlank="1" showInputMessage="1" showErrorMessage="1" sqref="F9" xr:uid="{5C27CC64-F5F5-6649-83DB-D00EED460C7E}">
      <formula1>"Projekti, Ohjelma, Salkku"</formula1>
    </dataValidation>
    <dataValidation type="list" allowBlank="1" showInputMessage="1" showErrorMessage="1" sqref="C9:D9" xr:uid="{202C9699-7B9B-BC40-8F05-4F4475D042DE}">
      <formula1>"IPMA Level C,IPMA Level B,IPMA Level A"</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3ECCE-24B7-0249-AFCA-F31F9D2DCECD}">
  <dimension ref="A1:I50"/>
  <sheetViews>
    <sheetView workbookViewId="0">
      <selection activeCell="C7" sqref="C7"/>
    </sheetView>
  </sheetViews>
  <sheetFormatPr defaultColWidth="0" defaultRowHeight="15.75" zeroHeight="1"/>
  <cols>
    <col min="1" max="1" width="6" customWidth="1"/>
    <col min="2" max="2" width="38.625" customWidth="1"/>
    <col min="3" max="4" width="9.375" customWidth="1"/>
    <col min="5" max="5" width="1.375" customWidth="1"/>
    <col min="6" max="6" width="12.375" customWidth="1"/>
    <col min="7" max="7" width="13.375" customWidth="1"/>
    <col min="8" max="8" width="11.625" customWidth="1"/>
    <col min="9" max="9" width="1.5" customWidth="1"/>
    <col min="10" max="16384" width="11" hidden="1"/>
  </cols>
  <sheetData>
    <row r="1" spans="1:9" ht="21">
      <c r="A1" s="176" t="s">
        <v>118</v>
      </c>
      <c r="B1" s="176"/>
      <c r="C1" s="176"/>
      <c r="D1" s="176"/>
      <c r="E1" s="176"/>
      <c r="F1" s="176"/>
      <c r="G1" s="176"/>
      <c r="H1" s="123"/>
      <c r="I1" s="6"/>
    </row>
    <row r="2" spans="1:9">
      <c r="A2" s="7" t="s">
        <v>116</v>
      </c>
      <c r="B2" s="177" t="str">
        <f>_xlfn.CONCAT(Application!B16, " ", Application!G16)</f>
        <v xml:space="preserve"> </v>
      </c>
      <c r="C2" s="177"/>
      <c r="D2" s="177"/>
      <c r="E2" s="177"/>
      <c r="F2" s="177"/>
      <c r="G2" s="177"/>
      <c r="H2" s="6"/>
      <c r="I2" s="6"/>
    </row>
    <row r="3" spans="1:9">
      <c r="A3" s="7" t="s">
        <v>117</v>
      </c>
      <c r="B3" s="124" t="str">
        <f>IF(Application!C9&lt;&gt;"",Application!C9,"")</f>
        <v/>
      </c>
      <c r="C3" s="7"/>
      <c r="D3" s="114" t="s">
        <v>117</v>
      </c>
      <c r="E3" s="126" t="str">
        <f>IF(Application!G9&lt;&gt;"",Application!G9,"")</f>
        <v/>
      </c>
      <c r="F3" s="125"/>
      <c r="G3" s="7"/>
      <c r="H3" s="6"/>
      <c r="I3" s="6"/>
    </row>
    <row r="4" spans="1:9" ht="34.5" customHeight="1">
      <c r="B4" s="182" t="s">
        <v>95</v>
      </c>
      <c r="C4" s="182"/>
      <c r="D4" s="182"/>
      <c r="E4" s="182"/>
      <c r="F4" s="182"/>
      <c r="G4" s="182"/>
      <c r="H4" s="182"/>
      <c r="I4" s="6"/>
    </row>
    <row r="5" spans="1:9" ht="18.75" customHeight="1">
      <c r="A5" s="178" t="s">
        <v>96</v>
      </c>
      <c r="B5" s="178"/>
      <c r="C5" s="179" t="s">
        <v>97</v>
      </c>
      <c r="D5" s="179" t="s">
        <v>98</v>
      </c>
      <c r="E5" s="8"/>
      <c r="F5" s="181" t="s">
        <v>99</v>
      </c>
      <c r="G5" s="181"/>
      <c r="H5" s="181"/>
      <c r="I5" s="6"/>
    </row>
    <row r="6" spans="1:9">
      <c r="A6" s="7" t="s">
        <v>100</v>
      </c>
      <c r="B6" s="6"/>
      <c r="C6" s="180"/>
      <c r="D6" s="180"/>
      <c r="E6" s="6"/>
      <c r="F6" s="181"/>
      <c r="G6" s="181"/>
      <c r="H6" s="181"/>
      <c r="I6" s="6"/>
    </row>
    <row r="7" spans="1:9">
      <c r="A7" s="9" t="s">
        <v>0</v>
      </c>
      <c r="B7" s="10" t="s">
        <v>59</v>
      </c>
      <c r="C7" s="11"/>
      <c r="D7" s="11"/>
      <c r="E7" s="12"/>
      <c r="F7" s="169"/>
      <c r="G7" s="170"/>
      <c r="H7" s="171"/>
      <c r="I7" s="6"/>
    </row>
    <row r="8" spans="1:9">
      <c r="A8" s="9" t="s">
        <v>1</v>
      </c>
      <c r="B8" s="10" t="s">
        <v>60</v>
      </c>
      <c r="C8" s="11"/>
      <c r="D8" s="11"/>
      <c r="E8" s="12"/>
      <c r="F8" s="173"/>
      <c r="G8" s="174"/>
      <c r="H8" s="175"/>
      <c r="I8" s="6"/>
    </row>
    <row r="9" spans="1:9">
      <c r="A9" s="9" t="s">
        <v>2</v>
      </c>
      <c r="B9" s="10" t="s">
        <v>61</v>
      </c>
      <c r="C9" s="11"/>
      <c r="D9" s="11"/>
      <c r="E9" s="12"/>
      <c r="F9" s="169"/>
      <c r="G9" s="170"/>
      <c r="H9" s="171"/>
      <c r="I9" s="6"/>
    </row>
    <row r="10" spans="1:9">
      <c r="A10" s="9" t="s">
        <v>3</v>
      </c>
      <c r="B10" s="10" t="s">
        <v>62</v>
      </c>
      <c r="C10" s="11"/>
      <c r="D10" s="11"/>
      <c r="E10" s="12"/>
      <c r="F10" s="169"/>
      <c r="G10" s="170"/>
      <c r="H10" s="171"/>
      <c r="I10" s="6"/>
    </row>
    <row r="11" spans="1:9">
      <c r="A11" s="9" t="s">
        <v>4</v>
      </c>
      <c r="B11" s="10" t="s">
        <v>63</v>
      </c>
      <c r="C11" s="13"/>
      <c r="D11" s="13"/>
      <c r="E11" s="12"/>
      <c r="F11" s="169"/>
      <c r="G11" s="170"/>
      <c r="H11" s="171"/>
      <c r="I11" s="6"/>
    </row>
    <row r="12" spans="1:9">
      <c r="A12" s="9"/>
      <c r="B12" s="14" t="s">
        <v>101</v>
      </c>
      <c r="C12" s="15" t="str">
        <f>IF(SUM(C7:C11)=0,"",(COUNTIF(C7:C11,4)+(COUNTIF(C7:C11,5))))</f>
        <v/>
      </c>
      <c r="D12" s="15" t="str">
        <f>IF(SUM(D7:D11)=0,"",(COUNTIF(D7:D11,4)+(COUNTIF(D7:D11,5))))</f>
        <v/>
      </c>
      <c r="E12" s="16"/>
      <c r="F12" s="6"/>
      <c r="G12" s="6"/>
      <c r="H12" s="6"/>
      <c r="I12" s="6"/>
    </row>
    <row r="13" spans="1:9">
      <c r="A13" s="7" t="s">
        <v>102</v>
      </c>
      <c r="B13" s="6"/>
      <c r="C13" s="6"/>
      <c r="D13" s="6"/>
      <c r="E13" s="6"/>
      <c r="F13" s="6"/>
      <c r="G13" s="6"/>
      <c r="H13" s="6"/>
      <c r="I13" s="6"/>
    </row>
    <row r="14" spans="1:9">
      <c r="A14" s="9" t="s">
        <v>5</v>
      </c>
      <c r="B14" s="10" t="s">
        <v>64</v>
      </c>
      <c r="C14" s="11"/>
      <c r="D14" s="11"/>
      <c r="E14" s="12"/>
      <c r="F14" s="169"/>
      <c r="G14" s="170"/>
      <c r="H14" s="171"/>
      <c r="I14" s="6"/>
    </row>
    <row r="15" spans="1:9">
      <c r="A15" s="9" t="s">
        <v>6</v>
      </c>
      <c r="B15" s="10" t="s">
        <v>65</v>
      </c>
      <c r="C15" s="11"/>
      <c r="D15" s="11"/>
      <c r="E15" s="12"/>
      <c r="F15" s="169"/>
      <c r="G15" s="170"/>
      <c r="H15" s="171"/>
      <c r="I15" s="6"/>
    </row>
    <row r="16" spans="1:9">
      <c r="A16" s="9" t="s">
        <v>7</v>
      </c>
      <c r="B16" s="10" t="s">
        <v>66</v>
      </c>
      <c r="C16" s="11"/>
      <c r="D16" s="11"/>
      <c r="E16" s="12"/>
      <c r="F16" s="169"/>
      <c r="G16" s="170"/>
      <c r="H16" s="171"/>
      <c r="I16" s="6"/>
    </row>
    <row r="17" spans="1:9">
      <c r="A17" s="9" t="s">
        <v>8</v>
      </c>
      <c r="B17" s="10" t="s">
        <v>67</v>
      </c>
      <c r="C17" s="11"/>
      <c r="D17" s="11"/>
      <c r="E17" s="12"/>
      <c r="F17" s="169"/>
      <c r="G17" s="170"/>
      <c r="H17" s="171"/>
      <c r="I17" s="6"/>
    </row>
    <row r="18" spans="1:9">
      <c r="A18" s="9" t="s">
        <v>9</v>
      </c>
      <c r="B18" s="10" t="s">
        <v>68</v>
      </c>
      <c r="C18" s="11"/>
      <c r="D18" s="11"/>
      <c r="E18" s="12"/>
      <c r="F18" s="169"/>
      <c r="G18" s="170"/>
      <c r="H18" s="171"/>
      <c r="I18" s="6"/>
    </row>
    <row r="19" spans="1:9">
      <c r="A19" s="9" t="s">
        <v>10</v>
      </c>
      <c r="B19" s="10" t="s">
        <v>69</v>
      </c>
      <c r="C19" s="11"/>
      <c r="D19" s="11"/>
      <c r="E19" s="12"/>
      <c r="F19" s="169"/>
      <c r="G19" s="170"/>
      <c r="H19" s="171"/>
      <c r="I19" s="6"/>
    </row>
    <row r="20" spans="1:9">
      <c r="A20" s="9" t="s">
        <v>11</v>
      </c>
      <c r="B20" s="10" t="s">
        <v>70</v>
      </c>
      <c r="C20" s="11"/>
      <c r="D20" s="11"/>
      <c r="E20" s="12"/>
      <c r="F20" s="169"/>
      <c r="G20" s="170"/>
      <c r="H20" s="171"/>
      <c r="I20" s="6"/>
    </row>
    <row r="21" spans="1:9">
      <c r="A21" s="9" t="s">
        <v>12</v>
      </c>
      <c r="B21" s="10" t="s">
        <v>71</v>
      </c>
      <c r="C21" s="11"/>
      <c r="D21" s="11"/>
      <c r="E21" s="12"/>
      <c r="F21" s="169"/>
      <c r="G21" s="170"/>
      <c r="H21" s="171"/>
      <c r="I21" s="6"/>
    </row>
    <row r="22" spans="1:9">
      <c r="A22" s="9" t="s">
        <v>13</v>
      </c>
      <c r="B22" s="10" t="s">
        <v>72</v>
      </c>
      <c r="C22" s="11"/>
      <c r="D22" s="11"/>
      <c r="E22" s="12"/>
      <c r="F22" s="169"/>
      <c r="G22" s="170"/>
      <c r="H22" s="171"/>
      <c r="I22" s="6"/>
    </row>
    <row r="23" spans="1:9">
      <c r="A23" s="9" t="s">
        <v>14</v>
      </c>
      <c r="B23" s="10" t="s">
        <v>103</v>
      </c>
      <c r="C23" s="13"/>
      <c r="D23" s="13"/>
      <c r="E23" s="12"/>
      <c r="F23" s="169"/>
      <c r="G23" s="170"/>
      <c r="H23" s="171"/>
      <c r="I23" s="6"/>
    </row>
    <row r="24" spans="1:9">
      <c r="A24" s="9"/>
      <c r="B24" s="14" t="s">
        <v>101</v>
      </c>
      <c r="C24" s="15" t="str">
        <f>IF(SUM(C14:C23)=0,"",(COUNTIF(C14:C23,4)+(COUNTIF(C14:C23,5))))</f>
        <v/>
      </c>
      <c r="D24" s="15" t="str">
        <f>IF(SUM(D14:D23)=0,"",(COUNTIF(D14:D23,4)+(COUNTIF(D14:D23,5))))</f>
        <v/>
      </c>
      <c r="E24" s="16"/>
      <c r="F24" s="6"/>
      <c r="G24" s="6"/>
      <c r="H24" s="6"/>
      <c r="I24" s="6"/>
    </row>
    <row r="25" spans="1:9">
      <c r="A25" s="7" t="s">
        <v>104</v>
      </c>
      <c r="B25" s="6"/>
      <c r="C25" s="6"/>
      <c r="D25" s="6"/>
      <c r="E25" s="6"/>
      <c r="F25" s="6"/>
      <c r="G25" s="6"/>
      <c r="H25" s="6"/>
      <c r="I25" s="6"/>
    </row>
    <row r="26" spans="1:9">
      <c r="A26" s="9" t="s">
        <v>15</v>
      </c>
      <c r="B26" s="10" t="s">
        <v>105</v>
      </c>
      <c r="C26" s="17"/>
      <c r="D26" s="11"/>
      <c r="E26" s="12"/>
      <c r="F26" s="169"/>
      <c r="G26" s="170"/>
      <c r="H26" s="171"/>
      <c r="I26" s="6"/>
    </row>
    <row r="27" spans="1:9">
      <c r="A27" s="9" t="s">
        <v>16</v>
      </c>
      <c r="B27" s="10" t="s">
        <v>106</v>
      </c>
      <c r="C27" s="17"/>
      <c r="D27" s="11"/>
      <c r="E27" s="12"/>
      <c r="F27" s="169"/>
      <c r="G27" s="170"/>
      <c r="H27" s="171"/>
      <c r="I27" s="6"/>
    </row>
    <row r="28" spans="1:9">
      <c r="A28" s="9" t="s">
        <v>17</v>
      </c>
      <c r="B28" s="10" t="s">
        <v>76</v>
      </c>
      <c r="C28" s="17"/>
      <c r="D28" s="11"/>
      <c r="E28" s="12"/>
      <c r="F28" s="169"/>
      <c r="G28" s="170"/>
      <c r="H28" s="171"/>
      <c r="I28" s="6"/>
    </row>
    <row r="29" spans="1:9">
      <c r="A29" s="9" t="s">
        <v>18</v>
      </c>
      <c r="B29" s="10" t="s">
        <v>77</v>
      </c>
      <c r="C29" s="17"/>
      <c r="D29" s="11"/>
      <c r="E29" s="12"/>
      <c r="F29" s="169"/>
      <c r="G29" s="170"/>
      <c r="H29" s="171"/>
      <c r="I29" s="6"/>
    </row>
    <row r="30" spans="1:9">
      <c r="A30" s="9" t="s">
        <v>19</v>
      </c>
      <c r="B30" s="10" t="s">
        <v>107</v>
      </c>
      <c r="C30" s="17"/>
      <c r="D30" s="11"/>
      <c r="E30" s="12"/>
      <c r="F30" s="169"/>
      <c r="G30" s="170"/>
      <c r="H30" s="171"/>
      <c r="I30" s="6"/>
    </row>
    <row r="31" spans="1:9">
      <c r="A31" s="9" t="s">
        <v>20</v>
      </c>
      <c r="B31" s="10" t="s">
        <v>79</v>
      </c>
      <c r="C31" s="17"/>
      <c r="D31" s="11"/>
      <c r="E31" s="12"/>
      <c r="F31" s="169"/>
      <c r="G31" s="170"/>
      <c r="H31" s="171"/>
      <c r="I31" s="6"/>
    </row>
    <row r="32" spans="1:9">
      <c r="A32" s="9" t="s">
        <v>21</v>
      </c>
      <c r="B32" s="10" t="s">
        <v>80</v>
      </c>
      <c r="C32" s="17"/>
      <c r="D32" s="11"/>
      <c r="E32" s="12"/>
      <c r="F32" s="169"/>
      <c r="G32" s="170"/>
      <c r="H32" s="171"/>
      <c r="I32" s="6"/>
    </row>
    <row r="33" spans="1:9">
      <c r="A33" s="18" t="s">
        <v>22</v>
      </c>
      <c r="B33" s="19" t="s">
        <v>81</v>
      </c>
      <c r="C33" s="17"/>
      <c r="D33" s="11"/>
      <c r="E33" s="12"/>
      <c r="F33" s="169"/>
      <c r="G33" s="170"/>
      <c r="H33" s="171"/>
      <c r="I33" s="6"/>
    </row>
    <row r="34" spans="1:9">
      <c r="A34" s="9" t="s">
        <v>23</v>
      </c>
      <c r="B34" s="10" t="s">
        <v>108</v>
      </c>
      <c r="C34" s="17"/>
      <c r="D34" s="11"/>
      <c r="E34" s="12"/>
      <c r="F34" s="169"/>
      <c r="G34" s="170"/>
      <c r="H34" s="171"/>
      <c r="I34" s="6"/>
    </row>
    <row r="35" spans="1:9">
      <c r="A35" s="9" t="s">
        <v>24</v>
      </c>
      <c r="B35" s="10" t="s">
        <v>83</v>
      </c>
      <c r="C35" s="17"/>
      <c r="D35" s="11"/>
      <c r="E35" s="12"/>
      <c r="F35" s="169"/>
      <c r="G35" s="170"/>
      <c r="H35" s="171"/>
      <c r="I35" s="6"/>
    </row>
    <row r="36" spans="1:9">
      <c r="A36" s="9" t="s">
        <v>25</v>
      </c>
      <c r="B36" s="10" t="s">
        <v>109</v>
      </c>
      <c r="C36" s="17"/>
      <c r="D36" s="11"/>
      <c r="E36" s="12"/>
      <c r="F36" s="169"/>
      <c r="G36" s="170"/>
      <c r="H36" s="171"/>
      <c r="I36" s="6"/>
    </row>
    <row r="37" spans="1:9">
      <c r="A37" s="9" t="s">
        <v>26</v>
      </c>
      <c r="B37" s="10" t="s">
        <v>85</v>
      </c>
      <c r="C37" s="17"/>
      <c r="D37" s="11"/>
      <c r="E37" s="12"/>
      <c r="F37" s="169"/>
      <c r="G37" s="170"/>
      <c r="H37" s="171"/>
      <c r="I37" s="6"/>
    </row>
    <row r="38" spans="1:9">
      <c r="A38" s="9" t="s">
        <v>27</v>
      </c>
      <c r="B38" s="10" t="s">
        <v>86</v>
      </c>
      <c r="C38" s="17"/>
      <c r="D38" s="11"/>
      <c r="E38" s="12"/>
      <c r="F38" s="169"/>
      <c r="G38" s="170"/>
      <c r="H38" s="171"/>
      <c r="I38" s="6"/>
    </row>
    <row r="39" spans="1:9">
      <c r="A39" s="9" t="str">
        <f>IF(G3&lt;&gt;"Project","4.5.14","")</f>
        <v>4.5.14</v>
      </c>
      <c r="B39" s="10" t="str">
        <f>IF(G3&lt;&gt;"Project","Select and balance","")</f>
        <v>Select and balance</v>
      </c>
      <c r="C39" s="20"/>
      <c r="D39" s="13"/>
      <c r="E39" s="12"/>
      <c r="F39" s="169"/>
      <c r="G39" s="170"/>
      <c r="H39" s="171"/>
      <c r="I39" s="6"/>
    </row>
    <row r="40" spans="1:9">
      <c r="A40" s="9"/>
      <c r="B40" s="21" t="s">
        <v>101</v>
      </c>
      <c r="C40" s="15" t="str">
        <f>IF(SUM(C26:C39)=0,"",(COUNTIF(C26:C39,4)+(COUNTIF(C26:C39,5))))</f>
        <v/>
      </c>
      <c r="D40" s="15" t="str">
        <f>IF(SUM(D26:D39)=0,"",(COUNTIF(D26:D39,4)+(COUNTIF(D26:D39,5))))</f>
        <v/>
      </c>
      <c r="E40" s="6"/>
      <c r="F40" s="6"/>
      <c r="G40" s="6"/>
      <c r="H40" s="6"/>
      <c r="I40" s="6"/>
    </row>
    <row r="41" spans="1:9" ht="16.5" thickBot="1">
      <c r="A41" s="6"/>
      <c r="B41" s="6"/>
      <c r="C41" s="6"/>
      <c r="D41" s="6"/>
      <c r="E41" s="6"/>
      <c r="F41" s="6"/>
      <c r="G41" s="6"/>
      <c r="H41" s="6"/>
      <c r="I41" s="6"/>
    </row>
    <row r="42" spans="1:9" ht="26.25">
      <c r="A42" s="6"/>
      <c r="B42" s="22" t="s">
        <v>110</v>
      </c>
      <c r="C42" s="23">
        <f>COUNTIF(C$7:C$11,5)+COUNTIF(C$14:C$23,5)+COUNTIF(C$26:C$39,5)</f>
        <v>0</v>
      </c>
      <c r="D42" s="24">
        <f>COUNTIF(D$7:D$11,5)+COUNTIF(D$14:D$23,5)+COUNTIF(D$26:D$39,5)</f>
        <v>0</v>
      </c>
      <c r="E42" s="6"/>
      <c r="F42" s="6"/>
      <c r="G42" s="6"/>
      <c r="H42" s="6"/>
      <c r="I42" s="6"/>
    </row>
    <row r="43" spans="1:9" ht="15.75" customHeight="1">
      <c r="A43" s="6"/>
      <c r="B43" s="25" t="s">
        <v>111</v>
      </c>
      <c r="C43" s="26">
        <f>COUNTIF(C$7:C$11,4)+COUNTIF(C$14:C$23,4)+COUNTIF(C$26:C$39,4)</f>
        <v>0</v>
      </c>
      <c r="D43" s="27">
        <f>COUNTIF(D$7:D$11,4)+COUNTIF(D$14:D$23,4)+COUNTIF(D$26:D$39,4)</f>
        <v>0</v>
      </c>
      <c r="E43" s="6"/>
      <c r="F43" s="172" t="str">
        <f>IF(OR(C47&gt;0,D47&gt;0),"Please evaluate all the competence elements","")</f>
        <v>Please evaluate all the competence elements</v>
      </c>
      <c r="G43" s="172"/>
      <c r="H43" s="172"/>
      <c r="I43" s="6"/>
    </row>
    <row r="44" spans="1:9">
      <c r="A44" s="6"/>
      <c r="B44" s="25" t="s">
        <v>112</v>
      </c>
      <c r="C44" s="26">
        <f>COUNTIF(C$7:C$11,3)+COUNTIF(C$14:C$23,3)+COUNTIF(C$26:C$39,3)</f>
        <v>0</v>
      </c>
      <c r="D44" s="27">
        <f>COUNTIF(D$7:D$11,3)+COUNTIF(D$14:D$23,3)+COUNTIF(D$26:D$39,3)</f>
        <v>0</v>
      </c>
      <c r="E44" s="6"/>
      <c r="F44" s="172"/>
      <c r="G44" s="172"/>
      <c r="H44" s="172"/>
      <c r="I44" s="6"/>
    </row>
    <row r="45" spans="1:9">
      <c r="A45" s="6"/>
      <c r="B45" s="25" t="s">
        <v>113</v>
      </c>
      <c r="C45" s="26">
        <f>COUNTIF(C$7:C$11,2)+COUNTIF(C$14:C$23,2)+COUNTIF(C$26:C$39,2)</f>
        <v>0</v>
      </c>
      <c r="D45" s="27">
        <f>COUNTIF(D$7:D$11,2)+COUNTIF(D$14:D$23,2)+COUNTIF(D$26:D$39,2)</f>
        <v>0</v>
      </c>
      <c r="E45" s="6"/>
      <c r="F45" s="6"/>
      <c r="G45" s="6"/>
      <c r="H45" s="6"/>
      <c r="I45" s="6"/>
    </row>
    <row r="46" spans="1:9" ht="16.5" thickBot="1">
      <c r="A46" s="6"/>
      <c r="B46" s="28" t="s">
        <v>114</v>
      </c>
      <c r="C46" s="29">
        <f>COUNTIF(C$7:C$11,1)+COUNTIF(C$14:C$23,1)+COUNTIF(C$26:C$39,1)</f>
        <v>0</v>
      </c>
      <c r="D46" s="30">
        <f>COUNTIF(D$7:D$11,1)+COUNTIF(D$14:D$23,1)+COUNTIF(D$26:D$39,1)</f>
        <v>0</v>
      </c>
      <c r="E46" s="6"/>
      <c r="G46" s="31"/>
      <c r="H46" s="31"/>
      <c r="I46" s="6"/>
    </row>
    <row r="47" spans="1:9" ht="16.5" thickBot="1">
      <c r="A47" s="6"/>
      <c r="B47" s="32" t="s">
        <v>28</v>
      </c>
      <c r="C47" s="33">
        <f>IF($G$3="Projekti",(COUNTBLANK(C$7:C$11)+COUNTBLANK(C$14:C$23)+COUNTBLANK(C$26:C$38)),(COUNTBLANK(C$7:C$11)+COUNTBLANK(C$14:C$23)+COUNTBLANK(C$26:C$39)))</f>
        <v>29</v>
      </c>
      <c r="D47" s="34">
        <f>IF($G$3="Projekti",(COUNTBLANK(D$7:D$11)+COUNTBLANK(D$14:D$23)+COUNTBLANK(D$26:D$38)),(COUNTBLANK(D$7:D$11)+COUNTBLANK(D$14:D$23)+COUNTBLANK(D$26:D$39)))</f>
        <v>29</v>
      </c>
      <c r="E47" s="6"/>
      <c r="F47" s="31"/>
      <c r="G47" s="31"/>
      <c r="H47" s="31"/>
      <c r="I47" s="6"/>
    </row>
    <row r="48" spans="1:9">
      <c r="A48" s="6"/>
      <c r="B48" s="6"/>
      <c r="C48" s="6"/>
      <c r="D48" s="6"/>
      <c r="E48" s="6"/>
      <c r="F48" s="6"/>
      <c r="G48" s="6"/>
      <c r="H48" s="6"/>
      <c r="I48" s="6"/>
    </row>
    <row r="49" spans="1:9" ht="15.75" customHeight="1">
      <c r="A49" s="168" t="s">
        <v>115</v>
      </c>
      <c r="B49" s="168"/>
      <c r="C49" s="168"/>
      <c r="D49" s="168"/>
      <c r="E49" s="168"/>
      <c r="F49" s="168"/>
      <c r="G49" s="168"/>
      <c r="H49" s="168"/>
      <c r="I49" s="6"/>
    </row>
    <row r="50" spans="1:9">
      <c r="A50" s="6"/>
      <c r="B50" s="6"/>
      <c r="C50" s="6"/>
      <c r="D50" s="6"/>
      <c r="E50" s="6"/>
      <c r="F50" s="6"/>
      <c r="G50" s="6"/>
      <c r="H50" s="6"/>
      <c r="I50" s="6"/>
    </row>
  </sheetData>
  <sheetProtection algorithmName="SHA-512" hashValue="3bifTaokO485kX9anKolhA4LVGbJcbJWQYuklOh3u7rAfuhnv7aweJryUU8d0VfHq5yiHfA7UgNymMtsBs+XNA==" saltValue="hnXf/66Abd6h6ipUZhSVRg==" spinCount="100000" sheet="1" objects="1" scenarios="1"/>
  <mergeCells count="38">
    <mergeCell ref="A1:G1"/>
    <mergeCell ref="B2:G2"/>
    <mergeCell ref="A5:B5"/>
    <mergeCell ref="C5:C6"/>
    <mergeCell ref="D5:D6"/>
    <mergeCell ref="F5:H6"/>
    <mergeCell ref="B4:H4"/>
    <mergeCell ref="F20:H20"/>
    <mergeCell ref="F7:H7"/>
    <mergeCell ref="F8:H8"/>
    <mergeCell ref="F9:H9"/>
    <mergeCell ref="F10:H10"/>
    <mergeCell ref="F11:H11"/>
    <mergeCell ref="F14:H14"/>
    <mergeCell ref="F15:H15"/>
    <mergeCell ref="F16:H16"/>
    <mergeCell ref="F17:H17"/>
    <mergeCell ref="F18:H18"/>
    <mergeCell ref="F19:H19"/>
    <mergeCell ref="F34:H34"/>
    <mergeCell ref="F21:H21"/>
    <mergeCell ref="F22:H22"/>
    <mergeCell ref="F23:H23"/>
    <mergeCell ref="F26:H26"/>
    <mergeCell ref="F27:H27"/>
    <mergeCell ref="F28:H28"/>
    <mergeCell ref="F29:H29"/>
    <mergeCell ref="F30:H30"/>
    <mergeCell ref="F31:H31"/>
    <mergeCell ref="F32:H32"/>
    <mergeCell ref="F33:H33"/>
    <mergeCell ref="A49:H49"/>
    <mergeCell ref="F35:H35"/>
    <mergeCell ref="F36:H36"/>
    <mergeCell ref="F37:H37"/>
    <mergeCell ref="F38:H38"/>
    <mergeCell ref="F39:H39"/>
    <mergeCell ref="F43:H44"/>
  </mergeCells>
  <dataValidations count="1">
    <dataValidation type="list" allowBlank="1" showInputMessage="1" showErrorMessage="1" sqref="C26:E39 C14:E23 C7:E11" xr:uid="{A05FAFC5-8B58-1F4D-87F8-F52A7F1C6CD9}">
      <formula1>"  ,1,2,3,4,5"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00A3A-3DDE-C740-82C6-5DB62FF07108}">
  <dimension ref="A1:J390"/>
  <sheetViews>
    <sheetView topLeftCell="A329" workbookViewId="0">
      <selection activeCell="C356" sqref="C356:H356"/>
    </sheetView>
  </sheetViews>
  <sheetFormatPr defaultColWidth="0" defaultRowHeight="15.75" zeroHeight="1"/>
  <cols>
    <col min="1" max="1" width="1.5" customWidth="1"/>
    <col min="2" max="2" width="17.625" customWidth="1"/>
    <col min="3" max="3" width="3" bestFit="1" customWidth="1"/>
    <col min="4" max="4" width="11.125" customWidth="1"/>
    <col min="5" max="5" width="13.375" customWidth="1"/>
    <col min="6" max="6" width="18.375" customWidth="1"/>
    <col min="7" max="7" width="18.875" customWidth="1"/>
    <col min="8" max="8" width="16.875" customWidth="1"/>
    <col min="9" max="10" width="1.5" customWidth="1"/>
    <col min="11" max="16384" width="11" hidden="1"/>
  </cols>
  <sheetData>
    <row r="1" spans="1:10" ht="21">
      <c r="A1" s="6"/>
      <c r="B1" s="4" t="s">
        <v>119</v>
      </c>
      <c r="C1" s="4"/>
      <c r="D1" s="4"/>
      <c r="E1" s="4"/>
      <c r="F1" s="4"/>
      <c r="G1" s="4"/>
      <c r="H1" s="204"/>
      <c r="I1" s="204"/>
      <c r="J1" s="6"/>
    </row>
    <row r="2" spans="1:10" ht="21.75" thickBot="1">
      <c r="A2" s="6"/>
      <c r="B2" s="35" t="s">
        <v>120</v>
      </c>
      <c r="C2" s="36"/>
      <c r="D2" s="4"/>
      <c r="E2" s="6"/>
      <c r="F2" s="6"/>
      <c r="G2" s="6"/>
      <c r="H2" s="6"/>
      <c r="I2" s="6"/>
      <c r="J2" s="6"/>
    </row>
    <row r="3" spans="1:10">
      <c r="A3" s="6"/>
      <c r="B3" s="37"/>
      <c r="C3" s="23"/>
      <c r="D3" s="38"/>
      <c r="E3" s="38"/>
      <c r="F3" s="38"/>
      <c r="G3" s="38"/>
      <c r="H3" s="38"/>
      <c r="I3" s="39"/>
      <c r="J3" s="6"/>
    </row>
    <row r="4" spans="1:10">
      <c r="A4" s="6"/>
      <c r="B4" s="40" t="s">
        <v>121</v>
      </c>
      <c r="C4" s="60">
        <v>1</v>
      </c>
      <c r="D4" s="6"/>
      <c r="E4" s="41" t="s">
        <v>122</v>
      </c>
      <c r="F4" s="196" t="str">
        <f>IF('Self-Assesment'!G$3&lt;&gt;"",'Self-Assesment'!G$3,"")</f>
        <v/>
      </c>
      <c r="G4" s="196"/>
      <c r="H4" s="6"/>
      <c r="I4" s="42"/>
      <c r="J4" s="6"/>
    </row>
    <row r="5" spans="1:10">
      <c r="A5" s="6"/>
      <c r="B5" s="40"/>
      <c r="C5" s="26"/>
      <c r="D5" s="6"/>
      <c r="E5" s="6"/>
      <c r="F5" s="6"/>
      <c r="G5" s="6"/>
      <c r="H5" s="6"/>
      <c r="I5" s="42"/>
      <c r="J5" s="6"/>
    </row>
    <row r="6" spans="1:10">
      <c r="A6" s="6"/>
      <c r="B6" s="40" t="s">
        <v>123</v>
      </c>
      <c r="C6" s="195"/>
      <c r="D6" s="195"/>
      <c r="E6" s="195"/>
      <c r="F6" s="195"/>
      <c r="G6" s="195"/>
      <c r="H6" s="195"/>
      <c r="I6" s="42"/>
      <c r="J6" s="6"/>
    </row>
    <row r="7" spans="1:10">
      <c r="A7" s="6"/>
      <c r="B7" s="40" t="s">
        <v>124</v>
      </c>
      <c r="C7" s="195"/>
      <c r="D7" s="195"/>
      <c r="E7" s="195"/>
      <c r="F7" s="195"/>
      <c r="G7" s="195"/>
      <c r="H7" s="195"/>
      <c r="I7" s="42"/>
      <c r="J7" s="6"/>
    </row>
    <row r="8" spans="1:10" ht="30" customHeight="1">
      <c r="A8" s="6"/>
      <c r="B8" s="43" t="s">
        <v>125</v>
      </c>
      <c r="C8" s="188"/>
      <c r="D8" s="188"/>
      <c r="E8" s="188"/>
      <c r="F8" s="188"/>
      <c r="G8" s="188"/>
      <c r="H8" s="188"/>
      <c r="I8" s="42"/>
      <c r="J8" s="6"/>
    </row>
    <row r="9" spans="1:10" ht="39" customHeight="1">
      <c r="A9" s="6"/>
      <c r="B9" s="40"/>
      <c r="C9" s="189" t="s">
        <v>131</v>
      </c>
      <c r="D9" s="190"/>
      <c r="E9" s="44" t="s">
        <v>132</v>
      </c>
      <c r="F9" s="44" t="s">
        <v>133</v>
      </c>
      <c r="G9" s="44" t="s">
        <v>134</v>
      </c>
      <c r="H9" s="44" t="s">
        <v>135</v>
      </c>
      <c r="I9" s="42"/>
      <c r="J9" s="6"/>
    </row>
    <row r="10" spans="1:10" ht="27" customHeight="1">
      <c r="A10" s="6"/>
      <c r="B10" s="48" t="s">
        <v>126</v>
      </c>
      <c r="C10" s="203"/>
      <c r="D10" s="203"/>
      <c r="E10" s="94"/>
      <c r="F10" s="94"/>
      <c r="G10" s="94"/>
      <c r="H10" s="95"/>
      <c r="I10" s="42"/>
      <c r="J10" s="6"/>
    </row>
    <row r="11" spans="1:10">
      <c r="A11" s="6"/>
      <c r="B11" s="192" t="s">
        <v>127</v>
      </c>
      <c r="C11" s="193" t="s">
        <v>128</v>
      </c>
      <c r="D11" s="193"/>
      <c r="E11" s="194"/>
      <c r="F11" s="6"/>
      <c r="G11" s="6"/>
      <c r="H11" s="6"/>
      <c r="I11" s="42"/>
      <c r="J11" s="6"/>
    </row>
    <row r="12" spans="1:10">
      <c r="A12" s="6"/>
      <c r="B12" s="192"/>
      <c r="C12" s="195"/>
      <c r="D12" s="195"/>
      <c r="E12" s="47"/>
      <c r="F12" s="6"/>
      <c r="G12" s="6"/>
      <c r="H12" s="6"/>
      <c r="I12" s="42"/>
      <c r="J12" s="6"/>
    </row>
    <row r="13" spans="1:10" ht="30" customHeight="1">
      <c r="A13" s="6"/>
      <c r="B13" s="43" t="s">
        <v>129</v>
      </c>
      <c r="C13" s="188"/>
      <c r="D13" s="188"/>
      <c r="E13" s="188"/>
      <c r="F13" s="188"/>
      <c r="G13" s="188"/>
      <c r="H13" s="188"/>
      <c r="I13" s="42"/>
      <c r="J13" s="6"/>
    </row>
    <row r="14" spans="1:10" ht="69.95" customHeight="1">
      <c r="A14" s="6"/>
      <c r="B14" s="48" t="s">
        <v>130</v>
      </c>
      <c r="C14" s="188"/>
      <c r="D14" s="188"/>
      <c r="E14" s="188"/>
      <c r="F14" s="188"/>
      <c r="G14" s="188"/>
      <c r="H14" s="188"/>
      <c r="I14" s="42"/>
      <c r="J14" s="6"/>
    </row>
    <row r="15" spans="1:10">
      <c r="A15" s="6"/>
      <c r="B15" s="49"/>
      <c r="C15" s="26"/>
      <c r="D15" s="6"/>
      <c r="E15" s="6"/>
      <c r="F15" s="6"/>
      <c r="G15" s="6"/>
      <c r="H15" s="6"/>
      <c r="I15" s="42"/>
      <c r="J15" s="6"/>
    </row>
    <row r="16" spans="1:10">
      <c r="A16" s="6"/>
      <c r="B16" s="183" t="s">
        <v>140</v>
      </c>
      <c r="C16" s="184"/>
      <c r="D16" s="184"/>
      <c r="E16" s="184"/>
      <c r="F16" s="185"/>
      <c r="G16" s="186"/>
      <c r="H16" s="187"/>
      <c r="I16" s="42"/>
      <c r="J16" s="6"/>
    </row>
    <row r="17" spans="1:10">
      <c r="A17" s="6"/>
      <c r="B17" s="183" t="s">
        <v>141</v>
      </c>
      <c r="C17" s="184"/>
      <c r="D17" s="184"/>
      <c r="E17" s="184"/>
      <c r="F17" s="185"/>
      <c r="G17" s="186"/>
      <c r="H17" s="187"/>
      <c r="I17" s="42"/>
      <c r="J17" s="6"/>
    </row>
    <row r="18" spans="1:10">
      <c r="A18" s="6"/>
      <c r="B18" s="183" t="s">
        <v>142</v>
      </c>
      <c r="C18" s="184"/>
      <c r="D18" s="184"/>
      <c r="E18" s="184"/>
      <c r="F18" s="185"/>
      <c r="G18" s="186"/>
      <c r="H18" s="187"/>
      <c r="I18" s="42"/>
      <c r="J18" s="6"/>
    </row>
    <row r="19" spans="1:10">
      <c r="A19" s="6"/>
      <c r="B19" s="183" t="s">
        <v>143</v>
      </c>
      <c r="C19" s="184"/>
      <c r="D19" s="184"/>
      <c r="E19" s="184"/>
      <c r="F19" s="185"/>
      <c r="G19" s="186"/>
      <c r="H19" s="187"/>
      <c r="I19" s="42"/>
      <c r="J19" s="6"/>
    </row>
    <row r="20" spans="1:10">
      <c r="A20" s="6"/>
      <c r="B20" s="183" t="s">
        <v>144</v>
      </c>
      <c r="C20" s="184"/>
      <c r="D20" s="184"/>
      <c r="E20" s="184"/>
      <c r="F20" s="185"/>
      <c r="G20" s="186"/>
      <c r="H20" s="187"/>
      <c r="I20" s="42"/>
      <c r="J20" s="6"/>
    </row>
    <row r="21" spans="1:10">
      <c r="A21" s="6"/>
      <c r="B21" s="183" t="s">
        <v>145</v>
      </c>
      <c r="C21" s="184"/>
      <c r="D21" s="184"/>
      <c r="E21" s="184"/>
      <c r="F21" s="185"/>
      <c r="G21" s="186"/>
      <c r="H21" s="187"/>
      <c r="I21" s="42"/>
      <c r="J21" s="6"/>
    </row>
    <row r="22" spans="1:10">
      <c r="A22" s="6"/>
      <c r="B22" s="183" t="s">
        <v>139</v>
      </c>
      <c r="C22" s="184"/>
      <c r="D22" s="184"/>
      <c r="E22" s="184"/>
      <c r="F22" s="185"/>
      <c r="G22" s="186"/>
      <c r="H22" s="187"/>
      <c r="I22" s="42"/>
      <c r="J22" s="6"/>
    </row>
    <row r="23" spans="1:10">
      <c r="A23" s="6"/>
      <c r="B23" s="183" t="s">
        <v>138</v>
      </c>
      <c r="C23" s="184"/>
      <c r="D23" s="184"/>
      <c r="E23" s="184"/>
      <c r="F23" s="185"/>
      <c r="G23" s="186"/>
      <c r="H23" s="187"/>
      <c r="I23" s="42"/>
      <c r="J23" s="6"/>
    </row>
    <row r="24" spans="1:10">
      <c r="A24" s="6"/>
      <c r="B24" s="183" t="s">
        <v>137</v>
      </c>
      <c r="C24" s="184"/>
      <c r="D24" s="184"/>
      <c r="E24" s="184"/>
      <c r="F24" s="185"/>
      <c r="G24" s="186"/>
      <c r="H24" s="187"/>
      <c r="I24" s="42"/>
      <c r="J24" s="6"/>
    </row>
    <row r="25" spans="1:10">
      <c r="A25" s="6"/>
      <c r="B25" s="183" t="s">
        <v>136</v>
      </c>
      <c r="C25" s="184"/>
      <c r="D25" s="184"/>
      <c r="E25" s="184"/>
      <c r="F25" s="185"/>
      <c r="G25" s="186"/>
      <c r="H25" s="187"/>
      <c r="I25" s="42"/>
      <c r="J25" s="6"/>
    </row>
    <row r="26" spans="1:10" ht="16.5" thickBot="1">
      <c r="A26" s="6"/>
      <c r="B26" s="50"/>
      <c r="C26" s="29"/>
      <c r="D26" s="51"/>
      <c r="E26" s="51"/>
      <c r="F26" s="51"/>
      <c r="G26" s="51"/>
      <c r="H26" s="51"/>
      <c r="I26" s="52"/>
      <c r="J26" s="6"/>
    </row>
    <row r="27" spans="1:10" ht="16.5" thickBot="1">
      <c r="A27" s="6"/>
      <c r="B27" s="6"/>
      <c r="C27" s="26"/>
      <c r="D27" s="6"/>
      <c r="E27" s="6"/>
      <c r="F27" s="6"/>
      <c r="G27" s="6"/>
      <c r="H27" s="6"/>
      <c r="I27" s="6"/>
      <c r="J27" s="6"/>
    </row>
    <row r="28" spans="1:10">
      <c r="A28" s="6"/>
      <c r="B28" s="37"/>
      <c r="C28" s="23"/>
      <c r="D28" s="38"/>
      <c r="E28" s="38"/>
      <c r="F28" s="38"/>
      <c r="G28" s="38"/>
      <c r="H28" s="38"/>
      <c r="I28" s="39"/>
      <c r="J28" s="6"/>
    </row>
    <row r="29" spans="1:10">
      <c r="A29" s="6"/>
      <c r="B29" s="40" t="s">
        <v>121</v>
      </c>
      <c r="C29" s="60">
        <v>2</v>
      </c>
      <c r="D29" s="6"/>
      <c r="E29" s="41" t="s">
        <v>122</v>
      </c>
      <c r="F29" s="196" t="str">
        <f>IF('Self-Assesment'!G$3&lt;&gt;"",'Self-Assesment'!G$3,"")</f>
        <v/>
      </c>
      <c r="G29" s="196"/>
      <c r="H29" s="6"/>
      <c r="I29" s="42"/>
      <c r="J29" s="6"/>
    </row>
    <row r="30" spans="1:10">
      <c r="A30" s="6"/>
      <c r="B30" s="40"/>
      <c r="C30" s="26"/>
      <c r="D30" s="6"/>
      <c r="E30" s="6"/>
      <c r="F30" s="6"/>
      <c r="G30" s="6"/>
      <c r="H30" s="6"/>
      <c r="I30" s="42"/>
      <c r="J30" s="6"/>
    </row>
    <row r="31" spans="1:10">
      <c r="A31" s="6"/>
      <c r="B31" s="40" t="s">
        <v>123</v>
      </c>
      <c r="C31" s="195"/>
      <c r="D31" s="195"/>
      <c r="E31" s="195"/>
      <c r="F31" s="195"/>
      <c r="G31" s="195"/>
      <c r="H31" s="195"/>
      <c r="I31" s="42"/>
      <c r="J31" s="6"/>
    </row>
    <row r="32" spans="1:10">
      <c r="A32" s="6"/>
      <c r="B32" s="40" t="s">
        <v>124</v>
      </c>
      <c r="C32" s="195"/>
      <c r="D32" s="195"/>
      <c r="E32" s="195"/>
      <c r="F32" s="195"/>
      <c r="G32" s="195"/>
      <c r="H32" s="195"/>
      <c r="I32" s="42"/>
      <c r="J32" s="6"/>
    </row>
    <row r="33" spans="1:10" ht="30" customHeight="1">
      <c r="A33" s="6"/>
      <c r="B33" s="43" t="s">
        <v>125</v>
      </c>
      <c r="C33" s="188"/>
      <c r="D33" s="188"/>
      <c r="E33" s="188"/>
      <c r="F33" s="188"/>
      <c r="G33" s="188"/>
      <c r="H33" s="188"/>
      <c r="I33" s="42"/>
      <c r="J33" s="6"/>
    </row>
    <row r="34" spans="1:10" ht="39" customHeight="1">
      <c r="A34" s="6"/>
      <c r="B34" s="40"/>
      <c r="C34" s="189" t="s">
        <v>131</v>
      </c>
      <c r="D34" s="190"/>
      <c r="E34" s="44" t="s">
        <v>132</v>
      </c>
      <c r="F34" s="44" t="s">
        <v>133</v>
      </c>
      <c r="G34" s="44" t="s">
        <v>134</v>
      </c>
      <c r="H34" s="44" t="s">
        <v>135</v>
      </c>
      <c r="I34" s="42"/>
      <c r="J34" s="6"/>
    </row>
    <row r="35" spans="1:10" ht="25.5">
      <c r="A35" s="6"/>
      <c r="B35" s="48" t="s">
        <v>126</v>
      </c>
      <c r="C35" s="191"/>
      <c r="D35" s="191"/>
      <c r="E35" s="45"/>
      <c r="F35" s="45"/>
      <c r="G35" s="45"/>
      <c r="H35" s="46"/>
      <c r="I35" s="42"/>
      <c r="J35" s="6"/>
    </row>
    <row r="36" spans="1:10" ht="15.75" customHeight="1">
      <c r="A36" s="6"/>
      <c r="B36" s="192" t="s">
        <v>127</v>
      </c>
      <c r="C36" s="193" t="s">
        <v>128</v>
      </c>
      <c r="D36" s="193"/>
      <c r="E36" s="194"/>
      <c r="F36" s="6"/>
      <c r="G36" s="6"/>
      <c r="H36" s="6"/>
      <c r="I36" s="42"/>
      <c r="J36" s="6"/>
    </row>
    <row r="37" spans="1:10">
      <c r="A37" s="6"/>
      <c r="B37" s="192"/>
      <c r="C37" s="195"/>
      <c r="D37" s="195"/>
      <c r="E37" s="47"/>
      <c r="F37" s="6"/>
      <c r="G37" s="6"/>
      <c r="H37" s="6"/>
      <c r="I37" s="42"/>
      <c r="J37" s="6"/>
    </row>
    <row r="38" spans="1:10" ht="30" customHeight="1">
      <c r="A38" s="6"/>
      <c r="B38" s="43" t="s">
        <v>129</v>
      </c>
      <c r="C38" s="188"/>
      <c r="D38" s="188"/>
      <c r="E38" s="188"/>
      <c r="F38" s="188"/>
      <c r="G38" s="188"/>
      <c r="H38" s="188"/>
      <c r="I38" s="42"/>
      <c r="J38" s="6"/>
    </row>
    <row r="39" spans="1:10" ht="69.95" customHeight="1">
      <c r="A39" s="6"/>
      <c r="B39" s="48" t="s">
        <v>130</v>
      </c>
      <c r="C39" s="188"/>
      <c r="D39" s="188"/>
      <c r="E39" s="188"/>
      <c r="F39" s="188"/>
      <c r="G39" s="188"/>
      <c r="H39" s="188"/>
      <c r="I39" s="42"/>
      <c r="J39" s="6"/>
    </row>
    <row r="40" spans="1:10">
      <c r="A40" s="6"/>
      <c r="B40" s="49"/>
      <c r="C40" s="26"/>
      <c r="D40" s="6"/>
      <c r="E40" s="6"/>
      <c r="F40" s="6"/>
      <c r="G40" s="6"/>
      <c r="H40" s="6"/>
      <c r="I40" s="42"/>
      <c r="J40" s="6"/>
    </row>
    <row r="41" spans="1:10">
      <c r="A41" s="6"/>
      <c r="B41" s="183" t="s">
        <v>140</v>
      </c>
      <c r="C41" s="184"/>
      <c r="D41" s="184"/>
      <c r="E41" s="184"/>
      <c r="F41" s="185"/>
      <c r="G41" s="186"/>
      <c r="H41" s="187"/>
      <c r="I41" s="42"/>
      <c r="J41" s="6"/>
    </row>
    <row r="42" spans="1:10">
      <c r="A42" s="6"/>
      <c r="B42" s="183" t="s">
        <v>141</v>
      </c>
      <c r="C42" s="184"/>
      <c r="D42" s="184"/>
      <c r="E42" s="184"/>
      <c r="F42" s="185"/>
      <c r="G42" s="186"/>
      <c r="H42" s="187"/>
      <c r="I42" s="42"/>
      <c r="J42" s="6"/>
    </row>
    <row r="43" spans="1:10">
      <c r="A43" s="6"/>
      <c r="B43" s="183" t="s">
        <v>142</v>
      </c>
      <c r="C43" s="184"/>
      <c r="D43" s="184"/>
      <c r="E43" s="184"/>
      <c r="F43" s="185"/>
      <c r="G43" s="186"/>
      <c r="H43" s="187"/>
      <c r="I43" s="42"/>
      <c r="J43" s="6"/>
    </row>
    <row r="44" spans="1:10">
      <c r="A44" s="6"/>
      <c r="B44" s="183" t="s">
        <v>143</v>
      </c>
      <c r="C44" s="184"/>
      <c r="D44" s="184"/>
      <c r="E44" s="184"/>
      <c r="F44" s="185"/>
      <c r="G44" s="186"/>
      <c r="H44" s="187"/>
      <c r="I44" s="42"/>
      <c r="J44" s="6"/>
    </row>
    <row r="45" spans="1:10">
      <c r="A45" s="6"/>
      <c r="B45" s="183" t="s">
        <v>144</v>
      </c>
      <c r="C45" s="184"/>
      <c r="D45" s="184"/>
      <c r="E45" s="184"/>
      <c r="F45" s="185"/>
      <c r="G45" s="186"/>
      <c r="H45" s="187"/>
      <c r="I45" s="42"/>
      <c r="J45" s="6"/>
    </row>
    <row r="46" spans="1:10">
      <c r="A46" s="6"/>
      <c r="B46" s="183" t="s">
        <v>145</v>
      </c>
      <c r="C46" s="184"/>
      <c r="D46" s="184"/>
      <c r="E46" s="184"/>
      <c r="F46" s="185"/>
      <c r="G46" s="186"/>
      <c r="H46" s="187"/>
      <c r="I46" s="42"/>
      <c r="J46" s="6"/>
    </row>
    <row r="47" spans="1:10">
      <c r="A47" s="6"/>
      <c r="B47" s="183" t="s">
        <v>139</v>
      </c>
      <c r="C47" s="184"/>
      <c r="D47" s="184"/>
      <c r="E47" s="184"/>
      <c r="F47" s="185"/>
      <c r="G47" s="186"/>
      <c r="H47" s="187"/>
      <c r="I47" s="42"/>
      <c r="J47" s="6"/>
    </row>
    <row r="48" spans="1:10">
      <c r="A48" s="6"/>
      <c r="B48" s="183" t="s">
        <v>138</v>
      </c>
      <c r="C48" s="184"/>
      <c r="D48" s="184"/>
      <c r="E48" s="184"/>
      <c r="F48" s="185"/>
      <c r="G48" s="186"/>
      <c r="H48" s="187"/>
      <c r="I48" s="42"/>
      <c r="J48" s="6"/>
    </row>
    <row r="49" spans="1:10">
      <c r="A49" s="6"/>
      <c r="B49" s="183" t="s">
        <v>137</v>
      </c>
      <c r="C49" s="184"/>
      <c r="D49" s="184"/>
      <c r="E49" s="184"/>
      <c r="F49" s="185"/>
      <c r="G49" s="186"/>
      <c r="H49" s="187"/>
      <c r="I49" s="42"/>
      <c r="J49" s="6"/>
    </row>
    <row r="50" spans="1:10">
      <c r="A50" s="6"/>
      <c r="B50" s="183" t="s">
        <v>136</v>
      </c>
      <c r="C50" s="184"/>
      <c r="D50" s="184"/>
      <c r="E50" s="184"/>
      <c r="F50" s="185"/>
      <c r="G50" s="186"/>
      <c r="H50" s="187"/>
      <c r="I50" s="42"/>
      <c r="J50" s="6"/>
    </row>
    <row r="51" spans="1:10" ht="16.5" thickBot="1">
      <c r="A51" s="6"/>
      <c r="B51" s="50"/>
      <c r="C51" s="29"/>
      <c r="D51" s="51"/>
      <c r="E51" s="51"/>
      <c r="F51" s="51"/>
      <c r="G51" s="51"/>
      <c r="H51" s="51"/>
      <c r="I51" s="52"/>
      <c r="J51" s="6"/>
    </row>
    <row r="52" spans="1:10" ht="16.5" thickBot="1">
      <c r="A52" s="6"/>
      <c r="B52" s="6"/>
      <c r="C52" s="26"/>
      <c r="D52" s="6"/>
      <c r="E52" s="6"/>
      <c r="F52" s="6"/>
      <c r="G52" s="6"/>
      <c r="H52" s="6"/>
      <c r="I52" s="6"/>
      <c r="J52" s="6"/>
    </row>
    <row r="53" spans="1:10">
      <c r="A53" s="6"/>
      <c r="B53" s="37"/>
      <c r="C53" s="23"/>
      <c r="D53" s="38"/>
      <c r="E53" s="38"/>
      <c r="F53" s="38"/>
      <c r="G53" s="38"/>
      <c r="H53" s="38"/>
      <c r="I53" s="39"/>
      <c r="J53" s="6"/>
    </row>
    <row r="54" spans="1:10">
      <c r="A54" s="6"/>
      <c r="B54" s="40" t="s">
        <v>121</v>
      </c>
      <c r="C54" s="60">
        <v>3</v>
      </c>
      <c r="D54" s="6"/>
      <c r="E54" s="41" t="s">
        <v>122</v>
      </c>
      <c r="F54" s="196" t="str">
        <f>IF('Self-Assesment'!G$3&lt;&gt;"",'Self-Assesment'!G$3,"")</f>
        <v/>
      </c>
      <c r="G54" s="196"/>
      <c r="H54" s="6"/>
      <c r="I54" s="42"/>
      <c r="J54" s="6"/>
    </row>
    <row r="55" spans="1:10">
      <c r="A55" s="6"/>
      <c r="B55" s="40"/>
      <c r="C55" s="26"/>
      <c r="D55" s="6"/>
      <c r="E55" s="6"/>
      <c r="F55" s="6"/>
      <c r="G55" s="6"/>
      <c r="H55" s="6"/>
      <c r="I55" s="42"/>
      <c r="J55" s="6"/>
    </row>
    <row r="56" spans="1:10">
      <c r="A56" s="6"/>
      <c r="B56" s="40" t="s">
        <v>123</v>
      </c>
      <c r="C56" s="195"/>
      <c r="D56" s="195"/>
      <c r="E56" s="195"/>
      <c r="F56" s="195"/>
      <c r="G56" s="195"/>
      <c r="H56" s="195"/>
      <c r="I56" s="42"/>
      <c r="J56" s="6"/>
    </row>
    <row r="57" spans="1:10">
      <c r="A57" s="6"/>
      <c r="B57" s="40" t="s">
        <v>124</v>
      </c>
      <c r="C57" s="195"/>
      <c r="D57" s="195"/>
      <c r="E57" s="195"/>
      <c r="F57" s="195"/>
      <c r="G57" s="195"/>
      <c r="H57" s="195"/>
      <c r="I57" s="42"/>
      <c r="J57" s="6"/>
    </row>
    <row r="58" spans="1:10">
      <c r="A58" s="6"/>
      <c r="B58" s="43" t="s">
        <v>125</v>
      </c>
      <c r="C58" s="188"/>
      <c r="D58" s="188"/>
      <c r="E58" s="188"/>
      <c r="F58" s="188"/>
      <c r="G58" s="188"/>
      <c r="H58" s="188"/>
      <c r="I58" s="42"/>
      <c r="J58" s="6"/>
    </row>
    <row r="59" spans="1:10" ht="39" customHeight="1">
      <c r="A59" s="6"/>
      <c r="B59" s="40"/>
      <c r="C59" s="189" t="s">
        <v>131</v>
      </c>
      <c r="D59" s="190"/>
      <c r="E59" s="44" t="s">
        <v>132</v>
      </c>
      <c r="F59" s="44" t="s">
        <v>133</v>
      </c>
      <c r="G59" s="44" t="s">
        <v>134</v>
      </c>
      <c r="H59" s="44" t="s">
        <v>135</v>
      </c>
      <c r="I59" s="42"/>
      <c r="J59" s="6"/>
    </row>
    <row r="60" spans="1:10" ht="25.5">
      <c r="A60" s="6"/>
      <c r="B60" s="48" t="s">
        <v>126</v>
      </c>
      <c r="C60" s="191"/>
      <c r="D60" s="191"/>
      <c r="E60" s="45"/>
      <c r="F60" s="45"/>
      <c r="G60" s="45"/>
      <c r="H60" s="46"/>
      <c r="I60" s="42"/>
      <c r="J60" s="6"/>
    </row>
    <row r="61" spans="1:10" ht="15.75" customHeight="1">
      <c r="A61" s="6"/>
      <c r="B61" s="192" t="s">
        <v>127</v>
      </c>
      <c r="C61" s="193" t="s">
        <v>128</v>
      </c>
      <c r="D61" s="193"/>
      <c r="E61" s="194"/>
      <c r="F61" s="6"/>
      <c r="G61" s="6"/>
      <c r="H61" s="6"/>
      <c r="I61" s="42"/>
      <c r="J61" s="6"/>
    </row>
    <row r="62" spans="1:10">
      <c r="A62" s="6"/>
      <c r="B62" s="192"/>
      <c r="C62" s="195"/>
      <c r="D62" s="195"/>
      <c r="E62" s="53"/>
      <c r="F62" s="6"/>
      <c r="G62" s="6"/>
      <c r="H62" s="6"/>
      <c r="I62" s="42"/>
      <c r="J62" s="6"/>
    </row>
    <row r="63" spans="1:10">
      <c r="A63" s="6"/>
      <c r="B63" s="43" t="s">
        <v>129</v>
      </c>
      <c r="C63" s="188"/>
      <c r="D63" s="188"/>
      <c r="E63" s="188"/>
      <c r="F63" s="188"/>
      <c r="G63" s="188"/>
      <c r="H63" s="188"/>
      <c r="I63" s="42"/>
      <c r="J63" s="6"/>
    </row>
    <row r="64" spans="1:10" ht="69.95" customHeight="1">
      <c r="A64" s="6"/>
      <c r="B64" s="48" t="s">
        <v>130</v>
      </c>
      <c r="C64" s="188"/>
      <c r="D64" s="188"/>
      <c r="E64" s="188"/>
      <c r="F64" s="188"/>
      <c r="G64" s="188"/>
      <c r="H64" s="188"/>
      <c r="I64" s="42"/>
      <c r="J64" s="6"/>
    </row>
    <row r="65" spans="1:10">
      <c r="A65" s="6"/>
      <c r="B65" s="49"/>
      <c r="C65" s="26"/>
      <c r="D65" s="6"/>
      <c r="E65" s="6"/>
      <c r="F65" s="6"/>
      <c r="G65" s="6"/>
      <c r="H65" s="6"/>
      <c r="I65" s="42"/>
      <c r="J65" s="6"/>
    </row>
    <row r="66" spans="1:10">
      <c r="A66" s="6"/>
      <c r="B66" s="183" t="s">
        <v>140</v>
      </c>
      <c r="C66" s="184"/>
      <c r="D66" s="184"/>
      <c r="E66" s="184"/>
      <c r="F66" s="185"/>
      <c r="G66" s="186"/>
      <c r="H66" s="187"/>
      <c r="I66" s="42"/>
      <c r="J66" s="6"/>
    </row>
    <row r="67" spans="1:10">
      <c r="A67" s="6"/>
      <c r="B67" s="183" t="s">
        <v>141</v>
      </c>
      <c r="C67" s="184"/>
      <c r="D67" s="184"/>
      <c r="E67" s="184"/>
      <c r="F67" s="185"/>
      <c r="G67" s="186"/>
      <c r="H67" s="187"/>
      <c r="I67" s="42"/>
      <c r="J67" s="6"/>
    </row>
    <row r="68" spans="1:10">
      <c r="A68" s="6"/>
      <c r="B68" s="183" t="s">
        <v>142</v>
      </c>
      <c r="C68" s="184"/>
      <c r="D68" s="184"/>
      <c r="E68" s="184"/>
      <c r="F68" s="185"/>
      <c r="G68" s="186"/>
      <c r="H68" s="187"/>
      <c r="I68" s="42"/>
      <c r="J68" s="6"/>
    </row>
    <row r="69" spans="1:10">
      <c r="A69" s="6"/>
      <c r="B69" s="183" t="s">
        <v>143</v>
      </c>
      <c r="C69" s="184"/>
      <c r="D69" s="184"/>
      <c r="E69" s="184"/>
      <c r="F69" s="185"/>
      <c r="G69" s="186"/>
      <c r="H69" s="187"/>
      <c r="I69" s="42"/>
      <c r="J69" s="6"/>
    </row>
    <row r="70" spans="1:10">
      <c r="A70" s="6"/>
      <c r="B70" s="183" t="s">
        <v>144</v>
      </c>
      <c r="C70" s="184"/>
      <c r="D70" s="184"/>
      <c r="E70" s="184"/>
      <c r="F70" s="185"/>
      <c r="G70" s="186"/>
      <c r="H70" s="187"/>
      <c r="I70" s="42"/>
      <c r="J70" s="6"/>
    </row>
    <row r="71" spans="1:10">
      <c r="A71" s="6"/>
      <c r="B71" s="183" t="s">
        <v>145</v>
      </c>
      <c r="C71" s="184"/>
      <c r="D71" s="184"/>
      <c r="E71" s="184"/>
      <c r="F71" s="185"/>
      <c r="G71" s="186"/>
      <c r="H71" s="187"/>
      <c r="I71" s="42"/>
      <c r="J71" s="6"/>
    </row>
    <row r="72" spans="1:10">
      <c r="A72" s="6"/>
      <c r="B72" s="183" t="s">
        <v>139</v>
      </c>
      <c r="C72" s="184"/>
      <c r="D72" s="184"/>
      <c r="E72" s="184"/>
      <c r="F72" s="185"/>
      <c r="G72" s="186"/>
      <c r="H72" s="187"/>
      <c r="I72" s="42"/>
      <c r="J72" s="6"/>
    </row>
    <row r="73" spans="1:10">
      <c r="A73" s="6"/>
      <c r="B73" s="183" t="s">
        <v>138</v>
      </c>
      <c r="C73" s="184"/>
      <c r="D73" s="184"/>
      <c r="E73" s="184"/>
      <c r="F73" s="185"/>
      <c r="G73" s="186"/>
      <c r="H73" s="187"/>
      <c r="I73" s="42"/>
      <c r="J73" s="6"/>
    </row>
    <row r="74" spans="1:10">
      <c r="A74" s="6"/>
      <c r="B74" s="183" t="s">
        <v>137</v>
      </c>
      <c r="C74" s="184"/>
      <c r="D74" s="184"/>
      <c r="E74" s="184"/>
      <c r="F74" s="185"/>
      <c r="G74" s="186"/>
      <c r="H74" s="187"/>
      <c r="I74" s="42"/>
      <c r="J74" s="6"/>
    </row>
    <row r="75" spans="1:10">
      <c r="A75" s="6"/>
      <c r="B75" s="183" t="s">
        <v>136</v>
      </c>
      <c r="C75" s="184"/>
      <c r="D75" s="184"/>
      <c r="E75" s="184"/>
      <c r="F75" s="185"/>
      <c r="G75" s="186"/>
      <c r="H75" s="187"/>
      <c r="I75" s="42"/>
      <c r="J75" s="6"/>
    </row>
    <row r="76" spans="1:10" ht="16.5" thickBot="1">
      <c r="A76" s="6"/>
      <c r="B76" s="50"/>
      <c r="C76" s="29"/>
      <c r="D76" s="51"/>
      <c r="E76" s="51"/>
      <c r="F76" s="51"/>
      <c r="G76" s="51"/>
      <c r="H76" s="51"/>
      <c r="I76" s="52"/>
      <c r="J76" s="6"/>
    </row>
    <row r="77" spans="1:10" ht="16.5" thickBot="1">
      <c r="A77" s="6"/>
      <c r="B77" s="6"/>
      <c r="C77" s="26"/>
      <c r="D77" s="6"/>
      <c r="E77" s="6"/>
      <c r="F77" s="6"/>
      <c r="G77" s="6"/>
      <c r="H77" s="6"/>
      <c r="I77" s="6"/>
      <c r="J77" s="6"/>
    </row>
    <row r="78" spans="1:10">
      <c r="A78" s="6"/>
      <c r="B78" s="37"/>
      <c r="C78" s="23"/>
      <c r="D78" s="38"/>
      <c r="E78" s="38"/>
      <c r="F78" s="38"/>
      <c r="G78" s="38"/>
      <c r="H78" s="38"/>
      <c r="I78" s="39"/>
      <c r="J78" s="6"/>
    </row>
    <row r="79" spans="1:10">
      <c r="A79" s="6"/>
      <c r="B79" s="40" t="s">
        <v>121</v>
      </c>
      <c r="C79" s="60">
        <v>4</v>
      </c>
      <c r="D79" s="6"/>
      <c r="E79" s="41" t="s">
        <v>122</v>
      </c>
      <c r="F79" s="196" t="str">
        <f>IF('Self-Assesment'!G$3&lt;&gt;"",'Self-Assesment'!G$3,"")</f>
        <v/>
      </c>
      <c r="G79" s="196"/>
      <c r="H79" s="6"/>
      <c r="I79" s="42"/>
      <c r="J79" s="6"/>
    </row>
    <row r="80" spans="1:10">
      <c r="A80" s="6"/>
      <c r="B80" s="40"/>
      <c r="C80" s="26"/>
      <c r="D80" s="6"/>
      <c r="E80" s="6"/>
      <c r="F80" s="6"/>
      <c r="G80" s="6"/>
      <c r="H80" s="6"/>
      <c r="I80" s="42"/>
      <c r="J80" s="6"/>
    </row>
    <row r="81" spans="1:10">
      <c r="A81" s="6"/>
      <c r="B81" s="40" t="s">
        <v>123</v>
      </c>
      <c r="C81" s="195"/>
      <c r="D81" s="195"/>
      <c r="E81" s="195"/>
      <c r="F81" s="195"/>
      <c r="G81" s="195"/>
      <c r="H81" s="195"/>
      <c r="I81" s="42"/>
      <c r="J81" s="6"/>
    </row>
    <row r="82" spans="1:10">
      <c r="A82" s="6"/>
      <c r="B82" s="40" t="s">
        <v>124</v>
      </c>
      <c r="C82" s="195"/>
      <c r="D82" s="195"/>
      <c r="E82" s="195"/>
      <c r="F82" s="195"/>
      <c r="G82" s="195"/>
      <c r="H82" s="195"/>
      <c r="I82" s="42"/>
      <c r="J82" s="6"/>
    </row>
    <row r="83" spans="1:10">
      <c r="A83" s="6"/>
      <c r="B83" s="43" t="s">
        <v>125</v>
      </c>
      <c r="C83" s="188"/>
      <c r="D83" s="188"/>
      <c r="E83" s="188"/>
      <c r="F83" s="188"/>
      <c r="G83" s="188"/>
      <c r="H83" s="188"/>
      <c r="I83" s="42"/>
      <c r="J83" s="6"/>
    </row>
    <row r="84" spans="1:10" ht="39" customHeight="1">
      <c r="A84" s="6"/>
      <c r="B84" s="40"/>
      <c r="C84" s="189" t="s">
        <v>131</v>
      </c>
      <c r="D84" s="190"/>
      <c r="E84" s="44" t="s">
        <v>132</v>
      </c>
      <c r="F84" s="44" t="s">
        <v>133</v>
      </c>
      <c r="G84" s="44" t="s">
        <v>134</v>
      </c>
      <c r="H84" s="44" t="s">
        <v>135</v>
      </c>
      <c r="I84" s="42"/>
      <c r="J84" s="6"/>
    </row>
    <row r="85" spans="1:10" ht="25.5">
      <c r="A85" s="6"/>
      <c r="B85" s="48" t="s">
        <v>126</v>
      </c>
      <c r="C85" s="191"/>
      <c r="D85" s="191"/>
      <c r="E85" s="45"/>
      <c r="F85" s="45"/>
      <c r="G85" s="45"/>
      <c r="H85" s="46"/>
      <c r="I85" s="42"/>
      <c r="J85" s="6"/>
    </row>
    <row r="86" spans="1:10" ht="15.75" customHeight="1">
      <c r="A86" s="6"/>
      <c r="B86" s="192" t="s">
        <v>127</v>
      </c>
      <c r="C86" s="193" t="s">
        <v>128</v>
      </c>
      <c r="D86" s="193"/>
      <c r="E86" s="194"/>
      <c r="F86" s="6"/>
      <c r="G86" s="6"/>
      <c r="H86" s="6"/>
      <c r="I86" s="42"/>
      <c r="J86" s="6"/>
    </row>
    <row r="87" spans="1:10">
      <c r="A87" s="6"/>
      <c r="B87" s="192"/>
      <c r="C87" s="195"/>
      <c r="D87" s="195"/>
      <c r="E87" s="53"/>
      <c r="F87" s="6"/>
      <c r="G87" s="6"/>
      <c r="H87" s="6"/>
      <c r="I87" s="42"/>
      <c r="J87" s="6"/>
    </row>
    <row r="88" spans="1:10">
      <c r="A88" s="6"/>
      <c r="B88" s="43" t="s">
        <v>129</v>
      </c>
      <c r="C88" s="188"/>
      <c r="D88" s="188"/>
      <c r="E88" s="188"/>
      <c r="F88" s="188"/>
      <c r="G88" s="188"/>
      <c r="H88" s="188"/>
      <c r="I88" s="42"/>
      <c r="J88" s="6"/>
    </row>
    <row r="89" spans="1:10" ht="69.95" customHeight="1">
      <c r="A89" s="6"/>
      <c r="B89" s="48" t="s">
        <v>130</v>
      </c>
      <c r="C89" s="188"/>
      <c r="D89" s="188"/>
      <c r="E89" s="188"/>
      <c r="F89" s="188"/>
      <c r="G89" s="188"/>
      <c r="H89" s="188"/>
      <c r="I89" s="42"/>
      <c r="J89" s="6"/>
    </row>
    <row r="90" spans="1:10">
      <c r="A90" s="6"/>
      <c r="B90" s="49"/>
      <c r="C90" s="26"/>
      <c r="D90" s="6"/>
      <c r="E90" s="6"/>
      <c r="F90" s="6"/>
      <c r="G90" s="6"/>
      <c r="H90" s="6"/>
      <c r="I90" s="42"/>
      <c r="J90" s="6"/>
    </row>
    <row r="91" spans="1:10">
      <c r="A91" s="6"/>
      <c r="B91" s="183" t="s">
        <v>140</v>
      </c>
      <c r="C91" s="184"/>
      <c r="D91" s="184"/>
      <c r="E91" s="184"/>
      <c r="F91" s="185"/>
      <c r="G91" s="186"/>
      <c r="H91" s="187"/>
      <c r="I91" s="42"/>
      <c r="J91" s="6"/>
    </row>
    <row r="92" spans="1:10">
      <c r="A92" s="6"/>
      <c r="B92" s="183" t="s">
        <v>141</v>
      </c>
      <c r="C92" s="184"/>
      <c r="D92" s="184"/>
      <c r="E92" s="184"/>
      <c r="F92" s="185"/>
      <c r="G92" s="186"/>
      <c r="H92" s="187"/>
      <c r="I92" s="42"/>
      <c r="J92" s="6"/>
    </row>
    <row r="93" spans="1:10">
      <c r="A93" s="6"/>
      <c r="B93" s="183" t="s">
        <v>142</v>
      </c>
      <c r="C93" s="184"/>
      <c r="D93" s="184"/>
      <c r="E93" s="184"/>
      <c r="F93" s="185"/>
      <c r="G93" s="186"/>
      <c r="H93" s="187"/>
      <c r="I93" s="42"/>
      <c r="J93" s="6"/>
    </row>
    <row r="94" spans="1:10">
      <c r="A94" s="6"/>
      <c r="B94" s="183" t="s">
        <v>143</v>
      </c>
      <c r="C94" s="184"/>
      <c r="D94" s="184"/>
      <c r="E94" s="184"/>
      <c r="F94" s="185"/>
      <c r="G94" s="186"/>
      <c r="H94" s="187"/>
      <c r="I94" s="42"/>
      <c r="J94" s="6"/>
    </row>
    <row r="95" spans="1:10">
      <c r="A95" s="6"/>
      <c r="B95" s="183" t="s">
        <v>144</v>
      </c>
      <c r="C95" s="184"/>
      <c r="D95" s="184"/>
      <c r="E95" s="184"/>
      <c r="F95" s="185"/>
      <c r="G95" s="186"/>
      <c r="H95" s="187"/>
      <c r="I95" s="42"/>
      <c r="J95" s="6"/>
    </row>
    <row r="96" spans="1:10">
      <c r="A96" s="6"/>
      <c r="B96" s="183" t="s">
        <v>145</v>
      </c>
      <c r="C96" s="184"/>
      <c r="D96" s="184"/>
      <c r="E96" s="184"/>
      <c r="F96" s="185"/>
      <c r="G96" s="186"/>
      <c r="H96" s="187"/>
      <c r="I96" s="42"/>
      <c r="J96" s="6"/>
    </row>
    <row r="97" spans="1:10">
      <c r="A97" s="6"/>
      <c r="B97" s="183" t="s">
        <v>139</v>
      </c>
      <c r="C97" s="184"/>
      <c r="D97" s="184"/>
      <c r="E97" s="184"/>
      <c r="F97" s="185"/>
      <c r="G97" s="186"/>
      <c r="H97" s="187"/>
      <c r="I97" s="42"/>
      <c r="J97" s="6"/>
    </row>
    <row r="98" spans="1:10">
      <c r="A98" s="6"/>
      <c r="B98" s="183" t="s">
        <v>138</v>
      </c>
      <c r="C98" s="184"/>
      <c r="D98" s="184"/>
      <c r="E98" s="184"/>
      <c r="F98" s="185"/>
      <c r="G98" s="186"/>
      <c r="H98" s="187"/>
      <c r="I98" s="42"/>
      <c r="J98" s="6"/>
    </row>
    <row r="99" spans="1:10">
      <c r="A99" s="6"/>
      <c r="B99" s="183" t="s">
        <v>137</v>
      </c>
      <c r="C99" s="184"/>
      <c r="D99" s="184"/>
      <c r="E99" s="184"/>
      <c r="F99" s="185"/>
      <c r="G99" s="186"/>
      <c r="H99" s="187"/>
      <c r="I99" s="42"/>
      <c r="J99" s="6"/>
    </row>
    <row r="100" spans="1:10">
      <c r="A100" s="6"/>
      <c r="B100" s="183" t="s">
        <v>136</v>
      </c>
      <c r="C100" s="184"/>
      <c r="D100" s="184"/>
      <c r="E100" s="184"/>
      <c r="F100" s="185"/>
      <c r="G100" s="186"/>
      <c r="H100" s="187"/>
      <c r="I100" s="42"/>
      <c r="J100" s="6"/>
    </row>
    <row r="101" spans="1:10" ht="16.5" thickBot="1">
      <c r="A101" s="6"/>
      <c r="B101" s="50"/>
      <c r="C101" s="29"/>
      <c r="D101" s="51"/>
      <c r="E101" s="51"/>
      <c r="F101" s="51"/>
      <c r="G101" s="51"/>
      <c r="H101" s="51"/>
      <c r="I101" s="52"/>
      <c r="J101" s="6"/>
    </row>
    <row r="102" spans="1:10" ht="16.5" thickBot="1">
      <c r="A102" s="6"/>
      <c r="B102" s="6"/>
      <c r="C102" s="26"/>
      <c r="D102" s="6"/>
      <c r="E102" s="6"/>
      <c r="F102" s="6"/>
      <c r="G102" s="6"/>
      <c r="H102" s="6"/>
      <c r="I102" s="6"/>
      <c r="J102" s="6"/>
    </row>
    <row r="103" spans="1:10">
      <c r="A103" s="6"/>
      <c r="B103" s="37"/>
      <c r="C103" s="23"/>
      <c r="D103" s="38"/>
      <c r="E103" s="38"/>
      <c r="F103" s="38"/>
      <c r="G103" s="38"/>
      <c r="H103" s="38"/>
      <c r="I103" s="39"/>
      <c r="J103" s="6"/>
    </row>
    <row r="104" spans="1:10">
      <c r="A104" s="6"/>
      <c r="B104" s="40" t="s">
        <v>121</v>
      </c>
      <c r="C104" s="60">
        <v>5</v>
      </c>
      <c r="D104" s="6"/>
      <c r="E104" s="41" t="s">
        <v>122</v>
      </c>
      <c r="F104" s="196" t="str">
        <f>IF('Self-Assesment'!G$3&lt;&gt;"",'Self-Assesment'!G$3,"")</f>
        <v/>
      </c>
      <c r="G104" s="196"/>
      <c r="H104" s="6"/>
      <c r="I104" s="42"/>
      <c r="J104" s="6"/>
    </row>
    <row r="105" spans="1:10">
      <c r="A105" s="6"/>
      <c r="B105" s="40"/>
      <c r="C105" s="26"/>
      <c r="D105" s="6"/>
      <c r="E105" s="6"/>
      <c r="F105" s="6"/>
      <c r="G105" s="6"/>
      <c r="H105" s="6"/>
      <c r="I105" s="42"/>
      <c r="J105" s="6"/>
    </row>
    <row r="106" spans="1:10">
      <c r="A106" s="6"/>
      <c r="B106" s="40" t="s">
        <v>123</v>
      </c>
      <c r="C106" s="197"/>
      <c r="D106" s="198"/>
      <c r="E106" s="198"/>
      <c r="F106" s="198"/>
      <c r="G106" s="198"/>
      <c r="H106" s="199"/>
      <c r="I106" s="42"/>
      <c r="J106" s="6"/>
    </row>
    <row r="107" spans="1:10">
      <c r="A107" s="6"/>
      <c r="B107" s="40" t="s">
        <v>124</v>
      </c>
      <c r="C107" s="197"/>
      <c r="D107" s="198"/>
      <c r="E107" s="198"/>
      <c r="F107" s="198"/>
      <c r="G107" s="198"/>
      <c r="H107" s="199"/>
      <c r="I107" s="42"/>
      <c r="J107" s="6"/>
    </row>
    <row r="108" spans="1:10">
      <c r="A108" s="6"/>
      <c r="B108" s="43" t="s">
        <v>125</v>
      </c>
      <c r="C108" s="200"/>
      <c r="D108" s="201"/>
      <c r="E108" s="201"/>
      <c r="F108" s="201"/>
      <c r="G108" s="201"/>
      <c r="H108" s="202"/>
      <c r="I108" s="42"/>
      <c r="J108" s="6"/>
    </row>
    <row r="109" spans="1:10" ht="39" customHeight="1">
      <c r="A109" s="6"/>
      <c r="B109" s="40"/>
      <c r="C109" s="189" t="s">
        <v>131</v>
      </c>
      <c r="D109" s="190"/>
      <c r="E109" s="44" t="s">
        <v>132</v>
      </c>
      <c r="F109" s="44" t="s">
        <v>133</v>
      </c>
      <c r="G109" s="44" t="s">
        <v>134</v>
      </c>
      <c r="H109" s="44" t="s">
        <v>135</v>
      </c>
      <c r="I109" s="42"/>
      <c r="J109" s="6"/>
    </row>
    <row r="110" spans="1:10" ht="25.5">
      <c r="A110" s="6"/>
      <c r="B110" s="48" t="s">
        <v>126</v>
      </c>
      <c r="C110" s="191"/>
      <c r="D110" s="191"/>
      <c r="E110" s="45"/>
      <c r="F110" s="45"/>
      <c r="G110" s="45"/>
      <c r="H110" s="46"/>
      <c r="I110" s="42"/>
      <c r="J110" s="6"/>
    </row>
    <row r="111" spans="1:10" ht="15.75" customHeight="1">
      <c r="A111" s="6"/>
      <c r="B111" s="192" t="s">
        <v>127</v>
      </c>
      <c r="C111" s="193" t="s">
        <v>128</v>
      </c>
      <c r="D111" s="193"/>
      <c r="E111" s="194"/>
      <c r="F111" s="6"/>
      <c r="G111" s="6"/>
      <c r="H111" s="6"/>
      <c r="I111" s="42"/>
      <c r="J111" s="6"/>
    </row>
    <row r="112" spans="1:10">
      <c r="A112" s="6"/>
      <c r="B112" s="192"/>
      <c r="C112" s="195"/>
      <c r="D112" s="195"/>
      <c r="E112" s="53"/>
      <c r="F112" s="6"/>
      <c r="G112" s="6"/>
      <c r="H112" s="6"/>
      <c r="I112" s="42"/>
      <c r="J112" s="6"/>
    </row>
    <row r="113" spans="1:10">
      <c r="A113" s="6"/>
      <c r="B113" s="43" t="s">
        <v>129</v>
      </c>
      <c r="C113" s="188"/>
      <c r="D113" s="188"/>
      <c r="E113" s="188"/>
      <c r="F113" s="188"/>
      <c r="G113" s="188"/>
      <c r="H113" s="188"/>
      <c r="I113" s="42"/>
      <c r="J113" s="6"/>
    </row>
    <row r="114" spans="1:10" ht="69.95" customHeight="1">
      <c r="A114" s="6"/>
      <c r="B114" s="48" t="s">
        <v>130</v>
      </c>
      <c r="C114" s="188"/>
      <c r="D114" s="188"/>
      <c r="E114" s="188"/>
      <c r="F114" s="188"/>
      <c r="G114" s="188"/>
      <c r="H114" s="188"/>
      <c r="I114" s="42"/>
      <c r="J114" s="6"/>
    </row>
    <row r="115" spans="1:10">
      <c r="A115" s="6"/>
      <c r="B115" s="49"/>
      <c r="C115" s="26"/>
      <c r="D115" s="6"/>
      <c r="E115" s="6"/>
      <c r="F115" s="6"/>
      <c r="G115" s="6"/>
      <c r="H115" s="6"/>
      <c r="I115" s="42"/>
      <c r="J115" s="6"/>
    </row>
    <row r="116" spans="1:10">
      <c r="A116" s="6"/>
      <c r="B116" s="183" t="s">
        <v>140</v>
      </c>
      <c r="C116" s="184"/>
      <c r="D116" s="184"/>
      <c r="E116" s="184"/>
      <c r="F116" s="185"/>
      <c r="G116" s="186"/>
      <c r="H116" s="187"/>
      <c r="I116" s="42"/>
      <c r="J116" s="6"/>
    </row>
    <row r="117" spans="1:10">
      <c r="A117" s="6"/>
      <c r="B117" s="183" t="s">
        <v>141</v>
      </c>
      <c r="C117" s="184"/>
      <c r="D117" s="184"/>
      <c r="E117" s="184"/>
      <c r="F117" s="185"/>
      <c r="G117" s="186"/>
      <c r="H117" s="187"/>
      <c r="I117" s="42"/>
      <c r="J117" s="6"/>
    </row>
    <row r="118" spans="1:10">
      <c r="A118" s="6"/>
      <c r="B118" s="183" t="s">
        <v>142</v>
      </c>
      <c r="C118" s="184"/>
      <c r="D118" s="184"/>
      <c r="E118" s="184"/>
      <c r="F118" s="185"/>
      <c r="G118" s="186"/>
      <c r="H118" s="187"/>
      <c r="I118" s="42"/>
      <c r="J118" s="6"/>
    </row>
    <row r="119" spans="1:10">
      <c r="A119" s="6"/>
      <c r="B119" s="183" t="s">
        <v>143</v>
      </c>
      <c r="C119" s="184"/>
      <c r="D119" s="184"/>
      <c r="E119" s="184"/>
      <c r="F119" s="185"/>
      <c r="G119" s="186"/>
      <c r="H119" s="187"/>
      <c r="I119" s="42"/>
      <c r="J119" s="6"/>
    </row>
    <row r="120" spans="1:10">
      <c r="A120" s="6"/>
      <c r="B120" s="183" t="s">
        <v>144</v>
      </c>
      <c r="C120" s="184"/>
      <c r="D120" s="184"/>
      <c r="E120" s="184"/>
      <c r="F120" s="185"/>
      <c r="G120" s="186"/>
      <c r="H120" s="187"/>
      <c r="I120" s="42"/>
      <c r="J120" s="6"/>
    </row>
    <row r="121" spans="1:10">
      <c r="A121" s="6"/>
      <c r="B121" s="183" t="s">
        <v>145</v>
      </c>
      <c r="C121" s="184"/>
      <c r="D121" s="184"/>
      <c r="E121" s="184"/>
      <c r="F121" s="185"/>
      <c r="G121" s="186"/>
      <c r="H121" s="187"/>
      <c r="I121" s="42"/>
      <c r="J121" s="6"/>
    </row>
    <row r="122" spans="1:10">
      <c r="A122" s="6"/>
      <c r="B122" s="183" t="s">
        <v>139</v>
      </c>
      <c r="C122" s="184"/>
      <c r="D122" s="184"/>
      <c r="E122" s="184"/>
      <c r="F122" s="185"/>
      <c r="G122" s="186"/>
      <c r="H122" s="187"/>
      <c r="I122" s="42"/>
      <c r="J122" s="6"/>
    </row>
    <row r="123" spans="1:10">
      <c r="A123" s="6"/>
      <c r="B123" s="183" t="s">
        <v>138</v>
      </c>
      <c r="C123" s="184"/>
      <c r="D123" s="184"/>
      <c r="E123" s="184"/>
      <c r="F123" s="185"/>
      <c r="G123" s="186"/>
      <c r="H123" s="187"/>
      <c r="I123" s="42"/>
      <c r="J123" s="6"/>
    </row>
    <row r="124" spans="1:10">
      <c r="A124" s="6"/>
      <c r="B124" s="183" t="s">
        <v>137</v>
      </c>
      <c r="C124" s="184"/>
      <c r="D124" s="184"/>
      <c r="E124" s="184"/>
      <c r="F124" s="185"/>
      <c r="G124" s="186"/>
      <c r="H124" s="187"/>
      <c r="I124" s="42"/>
      <c r="J124" s="6"/>
    </row>
    <row r="125" spans="1:10">
      <c r="A125" s="6"/>
      <c r="B125" s="183" t="s">
        <v>136</v>
      </c>
      <c r="C125" s="184"/>
      <c r="D125" s="184"/>
      <c r="E125" s="184"/>
      <c r="F125" s="185"/>
      <c r="G125" s="186"/>
      <c r="H125" s="187"/>
      <c r="I125" s="42"/>
      <c r="J125" s="6"/>
    </row>
    <row r="126" spans="1:10" ht="16.5" thickBot="1">
      <c r="A126" s="6"/>
      <c r="B126" s="50"/>
      <c r="C126" s="29"/>
      <c r="D126" s="51"/>
      <c r="E126" s="51"/>
      <c r="F126" s="51"/>
      <c r="G126" s="51"/>
      <c r="H126" s="51"/>
      <c r="I126" s="52"/>
      <c r="J126" s="6"/>
    </row>
    <row r="127" spans="1:10" ht="16.5" thickBot="1">
      <c r="A127" s="6"/>
      <c r="B127" s="6"/>
      <c r="C127" s="26"/>
      <c r="D127" s="6"/>
      <c r="E127" s="6"/>
      <c r="F127" s="6"/>
      <c r="G127" s="6"/>
      <c r="H127" s="6"/>
      <c r="I127" s="6"/>
      <c r="J127" s="6"/>
    </row>
    <row r="128" spans="1:10">
      <c r="A128" s="6"/>
      <c r="B128" s="37"/>
      <c r="C128" s="23"/>
      <c r="D128" s="38"/>
      <c r="E128" s="38"/>
      <c r="F128" s="38"/>
      <c r="G128" s="38"/>
      <c r="H128" s="38"/>
      <c r="I128" s="39"/>
      <c r="J128" s="6"/>
    </row>
    <row r="129" spans="1:10">
      <c r="A129" s="6"/>
      <c r="B129" s="40" t="s">
        <v>121</v>
      </c>
      <c r="C129" s="60">
        <v>6</v>
      </c>
      <c r="D129" s="6"/>
      <c r="E129" s="41" t="s">
        <v>122</v>
      </c>
      <c r="F129" s="196" t="str">
        <f>IF('Self-Assesment'!G$3&lt;&gt;"",'Self-Assesment'!G$3,"")</f>
        <v/>
      </c>
      <c r="G129" s="196"/>
      <c r="H129" s="6"/>
      <c r="I129" s="42"/>
      <c r="J129" s="6"/>
    </row>
    <row r="130" spans="1:10">
      <c r="A130" s="6"/>
      <c r="B130" s="40"/>
      <c r="C130" s="26"/>
      <c r="D130" s="6"/>
      <c r="E130" s="6"/>
      <c r="F130" s="6"/>
      <c r="G130" s="6"/>
      <c r="H130" s="6"/>
      <c r="I130" s="42"/>
      <c r="J130" s="6"/>
    </row>
    <row r="131" spans="1:10">
      <c r="A131" s="6"/>
      <c r="B131" s="40" t="s">
        <v>123</v>
      </c>
      <c r="C131" s="195"/>
      <c r="D131" s="195"/>
      <c r="E131" s="195"/>
      <c r="F131" s="195"/>
      <c r="G131" s="195"/>
      <c r="H131" s="195"/>
      <c r="I131" s="42"/>
      <c r="J131" s="6"/>
    </row>
    <row r="132" spans="1:10">
      <c r="A132" s="6"/>
      <c r="B132" s="40" t="s">
        <v>124</v>
      </c>
      <c r="C132" s="195"/>
      <c r="D132" s="195"/>
      <c r="E132" s="195"/>
      <c r="F132" s="195"/>
      <c r="G132" s="195"/>
      <c r="H132" s="195"/>
      <c r="I132" s="42"/>
      <c r="J132" s="6"/>
    </row>
    <row r="133" spans="1:10">
      <c r="A133" s="6"/>
      <c r="B133" s="43" t="s">
        <v>125</v>
      </c>
      <c r="C133" s="188"/>
      <c r="D133" s="188"/>
      <c r="E133" s="188"/>
      <c r="F133" s="188"/>
      <c r="G133" s="188"/>
      <c r="H133" s="188"/>
      <c r="I133" s="42"/>
      <c r="J133" s="6"/>
    </row>
    <row r="134" spans="1:10" ht="39" customHeight="1">
      <c r="A134" s="6"/>
      <c r="B134" s="40"/>
      <c r="C134" s="189" t="s">
        <v>131</v>
      </c>
      <c r="D134" s="190"/>
      <c r="E134" s="44" t="s">
        <v>132</v>
      </c>
      <c r="F134" s="44" t="s">
        <v>133</v>
      </c>
      <c r="G134" s="44" t="s">
        <v>134</v>
      </c>
      <c r="H134" s="44" t="s">
        <v>135</v>
      </c>
      <c r="I134" s="42"/>
      <c r="J134" s="6"/>
    </row>
    <row r="135" spans="1:10" ht="25.5">
      <c r="A135" s="6"/>
      <c r="B135" s="48" t="s">
        <v>126</v>
      </c>
      <c r="C135" s="191"/>
      <c r="D135" s="191"/>
      <c r="E135" s="45"/>
      <c r="F135" s="45"/>
      <c r="G135" s="45"/>
      <c r="H135" s="46"/>
      <c r="I135" s="42"/>
      <c r="J135" s="6"/>
    </row>
    <row r="136" spans="1:10" ht="15.75" customHeight="1">
      <c r="A136" s="6"/>
      <c r="B136" s="192" t="s">
        <v>127</v>
      </c>
      <c r="C136" s="193" t="s">
        <v>128</v>
      </c>
      <c r="D136" s="193"/>
      <c r="E136" s="194"/>
      <c r="F136" s="6"/>
      <c r="G136" s="6"/>
      <c r="H136" s="6"/>
      <c r="I136" s="42"/>
      <c r="J136" s="6"/>
    </row>
    <row r="137" spans="1:10">
      <c r="A137" s="6"/>
      <c r="B137" s="192"/>
      <c r="C137" s="195"/>
      <c r="D137" s="195"/>
      <c r="E137" s="53"/>
      <c r="F137" s="6"/>
      <c r="G137" s="6"/>
      <c r="H137" s="6"/>
      <c r="I137" s="42"/>
      <c r="J137" s="6"/>
    </row>
    <row r="138" spans="1:10">
      <c r="A138" s="6"/>
      <c r="B138" s="43" t="s">
        <v>129</v>
      </c>
      <c r="C138" s="188"/>
      <c r="D138" s="188"/>
      <c r="E138" s="188"/>
      <c r="F138" s="188"/>
      <c r="G138" s="188"/>
      <c r="H138" s="188"/>
      <c r="I138" s="42"/>
      <c r="J138" s="6"/>
    </row>
    <row r="139" spans="1:10" ht="69.95" customHeight="1">
      <c r="A139" s="6"/>
      <c r="B139" s="48" t="s">
        <v>130</v>
      </c>
      <c r="C139" s="188"/>
      <c r="D139" s="188"/>
      <c r="E139" s="188"/>
      <c r="F139" s="188"/>
      <c r="G139" s="188"/>
      <c r="H139" s="188"/>
      <c r="I139" s="42"/>
      <c r="J139" s="6"/>
    </row>
    <row r="140" spans="1:10">
      <c r="A140" s="6"/>
      <c r="B140" s="49"/>
      <c r="C140" s="26"/>
      <c r="D140" s="6"/>
      <c r="E140" s="6"/>
      <c r="F140" s="6"/>
      <c r="G140" s="6"/>
      <c r="H140" s="6"/>
      <c r="I140" s="42"/>
      <c r="J140" s="6"/>
    </row>
    <row r="141" spans="1:10">
      <c r="A141" s="6"/>
      <c r="B141" s="183" t="s">
        <v>140</v>
      </c>
      <c r="C141" s="184"/>
      <c r="D141" s="184"/>
      <c r="E141" s="184"/>
      <c r="F141" s="185"/>
      <c r="G141" s="186"/>
      <c r="H141" s="187"/>
      <c r="I141" s="42"/>
      <c r="J141" s="6"/>
    </row>
    <row r="142" spans="1:10">
      <c r="A142" s="6"/>
      <c r="B142" s="183" t="s">
        <v>141</v>
      </c>
      <c r="C142" s="184"/>
      <c r="D142" s="184"/>
      <c r="E142" s="184"/>
      <c r="F142" s="185"/>
      <c r="G142" s="186"/>
      <c r="H142" s="187"/>
      <c r="I142" s="42"/>
      <c r="J142" s="6"/>
    </row>
    <row r="143" spans="1:10">
      <c r="A143" s="6"/>
      <c r="B143" s="183" t="s">
        <v>142</v>
      </c>
      <c r="C143" s="184"/>
      <c r="D143" s="184"/>
      <c r="E143" s="184"/>
      <c r="F143" s="185"/>
      <c r="G143" s="186"/>
      <c r="H143" s="187"/>
      <c r="I143" s="42"/>
      <c r="J143" s="6"/>
    </row>
    <row r="144" spans="1:10">
      <c r="A144" s="6"/>
      <c r="B144" s="183" t="s">
        <v>143</v>
      </c>
      <c r="C144" s="184"/>
      <c r="D144" s="184"/>
      <c r="E144" s="184"/>
      <c r="F144" s="185"/>
      <c r="G144" s="186"/>
      <c r="H144" s="187"/>
      <c r="I144" s="42"/>
      <c r="J144" s="6"/>
    </row>
    <row r="145" spans="1:10">
      <c r="A145" s="6"/>
      <c r="B145" s="183" t="s">
        <v>144</v>
      </c>
      <c r="C145" s="184"/>
      <c r="D145" s="184"/>
      <c r="E145" s="184"/>
      <c r="F145" s="185"/>
      <c r="G145" s="186"/>
      <c r="H145" s="187"/>
      <c r="I145" s="42"/>
      <c r="J145" s="6"/>
    </row>
    <row r="146" spans="1:10">
      <c r="A146" s="6"/>
      <c r="B146" s="183" t="s">
        <v>145</v>
      </c>
      <c r="C146" s="184"/>
      <c r="D146" s="184"/>
      <c r="E146" s="184"/>
      <c r="F146" s="185"/>
      <c r="G146" s="186"/>
      <c r="H146" s="187"/>
      <c r="I146" s="42"/>
      <c r="J146" s="6"/>
    </row>
    <row r="147" spans="1:10">
      <c r="A147" s="6"/>
      <c r="B147" s="183" t="s">
        <v>139</v>
      </c>
      <c r="C147" s="184"/>
      <c r="D147" s="184"/>
      <c r="E147" s="184"/>
      <c r="F147" s="185"/>
      <c r="G147" s="186"/>
      <c r="H147" s="187"/>
      <c r="I147" s="42"/>
      <c r="J147" s="6"/>
    </row>
    <row r="148" spans="1:10">
      <c r="A148" s="6"/>
      <c r="B148" s="183" t="s">
        <v>138</v>
      </c>
      <c r="C148" s="184"/>
      <c r="D148" s="184"/>
      <c r="E148" s="184"/>
      <c r="F148" s="185"/>
      <c r="G148" s="186"/>
      <c r="H148" s="187"/>
      <c r="I148" s="42"/>
      <c r="J148" s="6"/>
    </row>
    <row r="149" spans="1:10">
      <c r="A149" s="6"/>
      <c r="B149" s="183" t="s">
        <v>137</v>
      </c>
      <c r="C149" s="184"/>
      <c r="D149" s="184"/>
      <c r="E149" s="184"/>
      <c r="F149" s="185"/>
      <c r="G149" s="186"/>
      <c r="H149" s="187"/>
      <c r="I149" s="42"/>
      <c r="J149" s="6"/>
    </row>
    <row r="150" spans="1:10">
      <c r="A150" s="6"/>
      <c r="B150" s="183" t="s">
        <v>136</v>
      </c>
      <c r="C150" s="184"/>
      <c r="D150" s="184"/>
      <c r="E150" s="184"/>
      <c r="F150" s="185"/>
      <c r="G150" s="186"/>
      <c r="H150" s="187"/>
      <c r="I150" s="42"/>
      <c r="J150" s="6"/>
    </row>
    <row r="151" spans="1:10" ht="16.5" thickBot="1">
      <c r="A151" s="6"/>
      <c r="B151" s="50"/>
      <c r="C151" s="29"/>
      <c r="D151" s="51"/>
      <c r="E151" s="51"/>
      <c r="F151" s="51"/>
      <c r="G151" s="51"/>
      <c r="H151" s="51"/>
      <c r="I151" s="52"/>
      <c r="J151" s="6"/>
    </row>
    <row r="152" spans="1:10" ht="16.5" thickBot="1">
      <c r="A152" s="6"/>
      <c r="B152" s="6"/>
      <c r="C152" s="26"/>
      <c r="D152" s="6"/>
      <c r="E152" s="6"/>
      <c r="F152" s="6"/>
      <c r="G152" s="6"/>
      <c r="H152" s="6"/>
      <c r="I152" s="6"/>
      <c r="J152" s="6"/>
    </row>
    <row r="153" spans="1:10">
      <c r="A153" s="6"/>
      <c r="B153" s="37"/>
      <c r="C153" s="23"/>
      <c r="D153" s="38"/>
      <c r="E153" s="38"/>
      <c r="F153" s="38"/>
      <c r="G153" s="38"/>
      <c r="H153" s="38"/>
      <c r="I153" s="39"/>
      <c r="J153" s="6"/>
    </row>
    <row r="154" spans="1:10">
      <c r="A154" s="6"/>
      <c r="B154" s="40" t="s">
        <v>121</v>
      </c>
      <c r="C154" s="60">
        <v>7</v>
      </c>
      <c r="D154" s="6"/>
      <c r="E154" s="41" t="s">
        <v>122</v>
      </c>
      <c r="F154" s="196" t="str">
        <f>IF('Self-Assesment'!G$3&lt;&gt;"",'Self-Assesment'!G$3,"")</f>
        <v/>
      </c>
      <c r="G154" s="196"/>
      <c r="H154" s="6"/>
      <c r="I154" s="42"/>
      <c r="J154" s="6"/>
    </row>
    <row r="155" spans="1:10">
      <c r="A155" s="6"/>
      <c r="B155" s="40"/>
      <c r="C155" s="26"/>
      <c r="D155" s="6"/>
      <c r="E155" s="6"/>
      <c r="F155" s="6"/>
      <c r="G155" s="6"/>
      <c r="H155" s="6"/>
      <c r="I155" s="42"/>
      <c r="J155" s="6"/>
    </row>
    <row r="156" spans="1:10">
      <c r="A156" s="6"/>
      <c r="B156" s="40" t="s">
        <v>123</v>
      </c>
      <c r="C156" s="195"/>
      <c r="D156" s="195"/>
      <c r="E156" s="195"/>
      <c r="F156" s="195"/>
      <c r="G156" s="195"/>
      <c r="H156" s="195"/>
      <c r="I156" s="42"/>
      <c r="J156" s="6"/>
    </row>
    <row r="157" spans="1:10">
      <c r="A157" s="6"/>
      <c r="B157" s="40" t="s">
        <v>124</v>
      </c>
      <c r="C157" s="195"/>
      <c r="D157" s="195"/>
      <c r="E157" s="195"/>
      <c r="F157" s="195"/>
      <c r="G157" s="195"/>
      <c r="H157" s="195"/>
      <c r="I157" s="42"/>
      <c r="J157" s="6"/>
    </row>
    <row r="158" spans="1:10">
      <c r="A158" s="6"/>
      <c r="B158" s="43" t="s">
        <v>125</v>
      </c>
      <c r="C158" s="188"/>
      <c r="D158" s="188"/>
      <c r="E158" s="188"/>
      <c r="F158" s="188"/>
      <c r="G158" s="188"/>
      <c r="H158" s="188"/>
      <c r="I158" s="42"/>
      <c r="J158" s="6"/>
    </row>
    <row r="159" spans="1:10" ht="39" customHeight="1">
      <c r="A159" s="6"/>
      <c r="B159" s="40"/>
      <c r="C159" s="189" t="s">
        <v>131</v>
      </c>
      <c r="D159" s="190"/>
      <c r="E159" s="44" t="s">
        <v>132</v>
      </c>
      <c r="F159" s="44" t="s">
        <v>133</v>
      </c>
      <c r="G159" s="44" t="s">
        <v>134</v>
      </c>
      <c r="H159" s="44" t="s">
        <v>135</v>
      </c>
      <c r="I159" s="42"/>
      <c r="J159" s="6"/>
    </row>
    <row r="160" spans="1:10" ht="25.5">
      <c r="A160" s="6"/>
      <c r="B160" s="48" t="s">
        <v>126</v>
      </c>
      <c r="C160" s="191"/>
      <c r="D160" s="191"/>
      <c r="E160" s="45"/>
      <c r="F160" s="45"/>
      <c r="G160" s="45"/>
      <c r="H160" s="46"/>
      <c r="I160" s="42"/>
      <c r="J160" s="6"/>
    </row>
    <row r="161" spans="1:10" ht="15.75" customHeight="1">
      <c r="A161" s="6"/>
      <c r="B161" s="192" t="s">
        <v>127</v>
      </c>
      <c r="C161" s="193" t="s">
        <v>128</v>
      </c>
      <c r="D161" s="193"/>
      <c r="E161" s="194"/>
      <c r="F161" s="6"/>
      <c r="G161" s="6"/>
      <c r="H161" s="6"/>
      <c r="I161" s="42"/>
      <c r="J161" s="6"/>
    </row>
    <row r="162" spans="1:10">
      <c r="A162" s="6"/>
      <c r="B162" s="192"/>
      <c r="C162" s="195"/>
      <c r="D162" s="195"/>
      <c r="E162" s="53"/>
      <c r="F162" s="6"/>
      <c r="G162" s="6"/>
      <c r="H162" s="6"/>
      <c r="I162" s="42"/>
      <c r="J162" s="6"/>
    </row>
    <row r="163" spans="1:10">
      <c r="A163" s="6"/>
      <c r="B163" s="43" t="s">
        <v>129</v>
      </c>
      <c r="C163" s="188"/>
      <c r="D163" s="188"/>
      <c r="E163" s="188"/>
      <c r="F163" s="188"/>
      <c r="G163" s="188"/>
      <c r="H163" s="188"/>
      <c r="I163" s="42"/>
      <c r="J163" s="6"/>
    </row>
    <row r="164" spans="1:10" ht="69.95" customHeight="1">
      <c r="A164" s="6"/>
      <c r="B164" s="48" t="s">
        <v>130</v>
      </c>
      <c r="C164" s="188"/>
      <c r="D164" s="188"/>
      <c r="E164" s="188"/>
      <c r="F164" s="188"/>
      <c r="G164" s="188"/>
      <c r="H164" s="188"/>
      <c r="I164" s="42"/>
      <c r="J164" s="6"/>
    </row>
    <row r="165" spans="1:10">
      <c r="A165" s="6"/>
      <c r="B165" s="49"/>
      <c r="C165" s="26"/>
      <c r="D165" s="6"/>
      <c r="E165" s="6"/>
      <c r="F165" s="6"/>
      <c r="G165" s="6"/>
      <c r="H165" s="6"/>
      <c r="I165" s="42"/>
      <c r="J165" s="6"/>
    </row>
    <row r="166" spans="1:10">
      <c r="A166" s="6"/>
      <c r="B166" s="183" t="s">
        <v>140</v>
      </c>
      <c r="C166" s="184"/>
      <c r="D166" s="184"/>
      <c r="E166" s="184"/>
      <c r="F166" s="185"/>
      <c r="G166" s="186"/>
      <c r="H166" s="187"/>
      <c r="I166" s="42"/>
      <c r="J166" s="6"/>
    </row>
    <row r="167" spans="1:10">
      <c r="A167" s="6"/>
      <c r="B167" s="183" t="s">
        <v>141</v>
      </c>
      <c r="C167" s="184"/>
      <c r="D167" s="184"/>
      <c r="E167" s="184"/>
      <c r="F167" s="185"/>
      <c r="G167" s="186"/>
      <c r="H167" s="187"/>
      <c r="I167" s="42"/>
      <c r="J167" s="6"/>
    </row>
    <row r="168" spans="1:10">
      <c r="A168" s="6"/>
      <c r="B168" s="183" t="s">
        <v>142</v>
      </c>
      <c r="C168" s="184"/>
      <c r="D168" s="184"/>
      <c r="E168" s="184"/>
      <c r="F168" s="185"/>
      <c r="G168" s="186"/>
      <c r="H168" s="187"/>
      <c r="I168" s="42"/>
      <c r="J168" s="6"/>
    </row>
    <row r="169" spans="1:10">
      <c r="A169" s="6"/>
      <c r="B169" s="183" t="s">
        <v>143</v>
      </c>
      <c r="C169" s="184"/>
      <c r="D169" s="184"/>
      <c r="E169" s="184"/>
      <c r="F169" s="185"/>
      <c r="G169" s="186"/>
      <c r="H169" s="187"/>
      <c r="I169" s="42"/>
      <c r="J169" s="6"/>
    </row>
    <row r="170" spans="1:10">
      <c r="A170" s="6"/>
      <c r="B170" s="183" t="s">
        <v>144</v>
      </c>
      <c r="C170" s="184"/>
      <c r="D170" s="184"/>
      <c r="E170" s="184"/>
      <c r="F170" s="185"/>
      <c r="G170" s="186"/>
      <c r="H170" s="187"/>
      <c r="I170" s="42"/>
      <c r="J170" s="6"/>
    </row>
    <row r="171" spans="1:10">
      <c r="A171" s="6"/>
      <c r="B171" s="183" t="s">
        <v>145</v>
      </c>
      <c r="C171" s="184"/>
      <c r="D171" s="184"/>
      <c r="E171" s="184"/>
      <c r="F171" s="185"/>
      <c r="G171" s="186"/>
      <c r="H171" s="187"/>
      <c r="I171" s="42"/>
      <c r="J171" s="6"/>
    </row>
    <row r="172" spans="1:10">
      <c r="A172" s="6"/>
      <c r="B172" s="183" t="s">
        <v>139</v>
      </c>
      <c r="C172" s="184"/>
      <c r="D172" s="184"/>
      <c r="E172" s="184"/>
      <c r="F172" s="185"/>
      <c r="G172" s="186"/>
      <c r="H172" s="187"/>
      <c r="I172" s="42"/>
      <c r="J172" s="6"/>
    </row>
    <row r="173" spans="1:10">
      <c r="A173" s="6"/>
      <c r="B173" s="183" t="s">
        <v>138</v>
      </c>
      <c r="C173" s="184"/>
      <c r="D173" s="184"/>
      <c r="E173" s="184"/>
      <c r="F173" s="185"/>
      <c r="G173" s="186"/>
      <c r="H173" s="187"/>
      <c r="I173" s="42"/>
      <c r="J173" s="6"/>
    </row>
    <row r="174" spans="1:10">
      <c r="A174" s="6"/>
      <c r="B174" s="183" t="s">
        <v>137</v>
      </c>
      <c r="C174" s="184"/>
      <c r="D174" s="184"/>
      <c r="E174" s="184"/>
      <c r="F174" s="185"/>
      <c r="G174" s="186"/>
      <c r="H174" s="187"/>
      <c r="I174" s="42"/>
      <c r="J174" s="6"/>
    </row>
    <row r="175" spans="1:10">
      <c r="A175" s="6"/>
      <c r="B175" s="183" t="s">
        <v>136</v>
      </c>
      <c r="C175" s="184"/>
      <c r="D175" s="184"/>
      <c r="E175" s="184"/>
      <c r="F175" s="185"/>
      <c r="G175" s="186"/>
      <c r="H175" s="187"/>
      <c r="I175" s="42"/>
      <c r="J175" s="6"/>
    </row>
    <row r="176" spans="1:10" ht="16.5" thickBot="1">
      <c r="A176" s="6"/>
      <c r="B176" s="50"/>
      <c r="C176" s="29"/>
      <c r="D176" s="51"/>
      <c r="E176" s="51"/>
      <c r="F176" s="51"/>
      <c r="G176" s="51"/>
      <c r="H176" s="51"/>
      <c r="I176" s="52"/>
      <c r="J176" s="6"/>
    </row>
    <row r="177" spans="1:10" ht="16.5" thickBot="1">
      <c r="A177" s="6"/>
      <c r="B177" s="6"/>
      <c r="C177" s="26"/>
      <c r="D177" s="6"/>
      <c r="E177" s="6"/>
      <c r="F177" s="6"/>
      <c r="G177" s="6"/>
      <c r="H177" s="6"/>
      <c r="I177" s="6"/>
      <c r="J177" s="6"/>
    </row>
    <row r="178" spans="1:10">
      <c r="A178" s="6"/>
      <c r="B178" s="37"/>
      <c r="C178" s="23"/>
      <c r="D178" s="38"/>
      <c r="E178" s="38"/>
      <c r="F178" s="38"/>
      <c r="G178" s="38"/>
      <c r="H178" s="38"/>
      <c r="I178" s="39"/>
      <c r="J178" s="6"/>
    </row>
    <row r="179" spans="1:10">
      <c r="A179" s="6"/>
      <c r="B179" s="40" t="s">
        <v>121</v>
      </c>
      <c r="C179" s="60">
        <v>8</v>
      </c>
      <c r="D179" s="6"/>
      <c r="E179" s="41" t="s">
        <v>122</v>
      </c>
      <c r="F179" s="196" t="str">
        <f>IF('Self-Assesment'!G$3&lt;&gt;"",'Self-Assesment'!G$3,"")</f>
        <v/>
      </c>
      <c r="G179" s="196"/>
      <c r="H179" s="6"/>
      <c r="I179" s="42"/>
      <c r="J179" s="6"/>
    </row>
    <row r="180" spans="1:10">
      <c r="A180" s="6"/>
      <c r="B180" s="40"/>
      <c r="C180" s="26"/>
      <c r="D180" s="6"/>
      <c r="E180" s="6"/>
      <c r="F180" s="6"/>
      <c r="G180" s="6"/>
      <c r="H180" s="6"/>
      <c r="I180" s="42"/>
      <c r="J180" s="6"/>
    </row>
    <row r="181" spans="1:10">
      <c r="A181" s="6"/>
      <c r="B181" s="40" t="s">
        <v>123</v>
      </c>
      <c r="C181" s="195"/>
      <c r="D181" s="195"/>
      <c r="E181" s="195"/>
      <c r="F181" s="195"/>
      <c r="G181" s="195"/>
      <c r="H181" s="195"/>
      <c r="I181" s="42"/>
      <c r="J181" s="6"/>
    </row>
    <row r="182" spans="1:10">
      <c r="A182" s="6"/>
      <c r="B182" s="40" t="s">
        <v>124</v>
      </c>
      <c r="C182" s="195"/>
      <c r="D182" s="195"/>
      <c r="E182" s="195"/>
      <c r="F182" s="195"/>
      <c r="G182" s="195"/>
      <c r="H182" s="195"/>
      <c r="I182" s="42"/>
      <c r="J182" s="6"/>
    </row>
    <row r="183" spans="1:10">
      <c r="A183" s="6"/>
      <c r="B183" s="43" t="s">
        <v>125</v>
      </c>
      <c r="C183" s="188"/>
      <c r="D183" s="188"/>
      <c r="E183" s="188"/>
      <c r="F183" s="188"/>
      <c r="G183" s="188"/>
      <c r="H183" s="188"/>
      <c r="I183" s="42"/>
      <c r="J183" s="6"/>
    </row>
    <row r="184" spans="1:10" ht="39" customHeight="1">
      <c r="A184" s="6"/>
      <c r="B184" s="40"/>
      <c r="C184" s="189" t="s">
        <v>131</v>
      </c>
      <c r="D184" s="190"/>
      <c r="E184" s="44" t="s">
        <v>132</v>
      </c>
      <c r="F184" s="44" t="s">
        <v>133</v>
      </c>
      <c r="G184" s="44" t="s">
        <v>134</v>
      </c>
      <c r="H184" s="44" t="s">
        <v>135</v>
      </c>
      <c r="I184" s="42"/>
      <c r="J184" s="6"/>
    </row>
    <row r="185" spans="1:10" ht="25.5">
      <c r="A185" s="6"/>
      <c r="B185" s="48" t="s">
        <v>126</v>
      </c>
      <c r="C185" s="191"/>
      <c r="D185" s="191"/>
      <c r="E185" s="45"/>
      <c r="F185" s="45"/>
      <c r="G185" s="45"/>
      <c r="H185" s="46"/>
      <c r="I185" s="42"/>
      <c r="J185" s="6"/>
    </row>
    <row r="186" spans="1:10" ht="15.75" customHeight="1">
      <c r="A186" s="6"/>
      <c r="B186" s="192" t="s">
        <v>127</v>
      </c>
      <c r="C186" s="193" t="s">
        <v>128</v>
      </c>
      <c r="D186" s="193"/>
      <c r="E186" s="194"/>
      <c r="F186" s="6"/>
      <c r="G186" s="6"/>
      <c r="H186" s="6"/>
      <c r="I186" s="42"/>
      <c r="J186" s="6"/>
    </row>
    <row r="187" spans="1:10">
      <c r="A187" s="6"/>
      <c r="B187" s="192"/>
      <c r="C187" s="195"/>
      <c r="D187" s="195"/>
      <c r="E187" s="53"/>
      <c r="F187" s="6"/>
      <c r="G187" s="6"/>
      <c r="H187" s="6"/>
      <c r="I187" s="42"/>
      <c r="J187" s="6"/>
    </row>
    <row r="188" spans="1:10">
      <c r="A188" s="6"/>
      <c r="B188" s="43" t="s">
        <v>129</v>
      </c>
      <c r="C188" s="188"/>
      <c r="D188" s="188"/>
      <c r="E188" s="188"/>
      <c r="F188" s="188"/>
      <c r="G188" s="188"/>
      <c r="H188" s="188"/>
      <c r="I188" s="42"/>
      <c r="J188" s="6"/>
    </row>
    <row r="189" spans="1:10" ht="69.95" customHeight="1">
      <c r="A189" s="6"/>
      <c r="B189" s="48" t="s">
        <v>130</v>
      </c>
      <c r="C189" s="188"/>
      <c r="D189" s="188"/>
      <c r="E189" s="188"/>
      <c r="F189" s="188"/>
      <c r="G189" s="188"/>
      <c r="H189" s="188"/>
      <c r="I189" s="42"/>
      <c r="J189" s="6"/>
    </row>
    <row r="190" spans="1:10">
      <c r="A190" s="6"/>
      <c r="B190" s="49"/>
      <c r="C190" s="26"/>
      <c r="D190" s="6"/>
      <c r="E190" s="6"/>
      <c r="F190" s="6"/>
      <c r="G190" s="6"/>
      <c r="H190" s="6"/>
      <c r="I190" s="42"/>
      <c r="J190" s="6"/>
    </row>
    <row r="191" spans="1:10">
      <c r="A191" s="6"/>
      <c r="B191" s="183" t="s">
        <v>140</v>
      </c>
      <c r="C191" s="184"/>
      <c r="D191" s="184"/>
      <c r="E191" s="184"/>
      <c r="F191" s="185"/>
      <c r="G191" s="186"/>
      <c r="H191" s="187"/>
      <c r="I191" s="42"/>
      <c r="J191" s="6"/>
    </row>
    <row r="192" spans="1:10">
      <c r="A192" s="6"/>
      <c r="B192" s="183" t="s">
        <v>141</v>
      </c>
      <c r="C192" s="184"/>
      <c r="D192" s="184"/>
      <c r="E192" s="184"/>
      <c r="F192" s="185"/>
      <c r="G192" s="186"/>
      <c r="H192" s="187"/>
      <c r="I192" s="42"/>
      <c r="J192" s="6"/>
    </row>
    <row r="193" spans="1:10">
      <c r="A193" s="6"/>
      <c r="B193" s="183" t="s">
        <v>142</v>
      </c>
      <c r="C193" s="184"/>
      <c r="D193" s="184"/>
      <c r="E193" s="184"/>
      <c r="F193" s="185"/>
      <c r="G193" s="186"/>
      <c r="H193" s="187"/>
      <c r="I193" s="42"/>
      <c r="J193" s="6"/>
    </row>
    <row r="194" spans="1:10">
      <c r="A194" s="6"/>
      <c r="B194" s="183" t="s">
        <v>143</v>
      </c>
      <c r="C194" s="184"/>
      <c r="D194" s="184"/>
      <c r="E194" s="184"/>
      <c r="F194" s="185"/>
      <c r="G194" s="186"/>
      <c r="H194" s="187"/>
      <c r="I194" s="42"/>
      <c r="J194" s="6"/>
    </row>
    <row r="195" spans="1:10">
      <c r="A195" s="6"/>
      <c r="B195" s="183" t="s">
        <v>144</v>
      </c>
      <c r="C195" s="184"/>
      <c r="D195" s="184"/>
      <c r="E195" s="184"/>
      <c r="F195" s="185"/>
      <c r="G195" s="186"/>
      <c r="H195" s="187"/>
      <c r="I195" s="42"/>
      <c r="J195" s="6"/>
    </row>
    <row r="196" spans="1:10">
      <c r="A196" s="6"/>
      <c r="B196" s="183" t="s">
        <v>145</v>
      </c>
      <c r="C196" s="184"/>
      <c r="D196" s="184"/>
      <c r="E196" s="184"/>
      <c r="F196" s="185"/>
      <c r="G196" s="186"/>
      <c r="H196" s="187"/>
      <c r="I196" s="42"/>
      <c r="J196" s="6"/>
    </row>
    <row r="197" spans="1:10">
      <c r="A197" s="6"/>
      <c r="B197" s="183" t="s">
        <v>139</v>
      </c>
      <c r="C197" s="184"/>
      <c r="D197" s="184"/>
      <c r="E197" s="184"/>
      <c r="F197" s="185"/>
      <c r="G197" s="186"/>
      <c r="H197" s="187"/>
      <c r="I197" s="42"/>
      <c r="J197" s="6"/>
    </row>
    <row r="198" spans="1:10">
      <c r="A198" s="6"/>
      <c r="B198" s="183" t="s">
        <v>138</v>
      </c>
      <c r="C198" s="184"/>
      <c r="D198" s="184"/>
      <c r="E198" s="184"/>
      <c r="F198" s="185"/>
      <c r="G198" s="186"/>
      <c r="H198" s="187"/>
      <c r="I198" s="42"/>
      <c r="J198" s="6"/>
    </row>
    <row r="199" spans="1:10">
      <c r="A199" s="6"/>
      <c r="B199" s="183" t="s">
        <v>137</v>
      </c>
      <c r="C199" s="184"/>
      <c r="D199" s="184"/>
      <c r="E199" s="184"/>
      <c r="F199" s="185"/>
      <c r="G199" s="186"/>
      <c r="H199" s="187"/>
      <c r="I199" s="42"/>
      <c r="J199" s="6"/>
    </row>
    <row r="200" spans="1:10">
      <c r="A200" s="6"/>
      <c r="B200" s="183" t="s">
        <v>136</v>
      </c>
      <c r="C200" s="184"/>
      <c r="D200" s="184"/>
      <c r="E200" s="184"/>
      <c r="F200" s="185"/>
      <c r="G200" s="186"/>
      <c r="H200" s="187"/>
      <c r="I200" s="42"/>
      <c r="J200" s="6"/>
    </row>
    <row r="201" spans="1:10" ht="16.5" thickBot="1">
      <c r="A201" s="6"/>
      <c r="B201" s="50"/>
      <c r="C201" s="29"/>
      <c r="D201" s="51"/>
      <c r="E201" s="51"/>
      <c r="F201" s="51"/>
      <c r="G201" s="51"/>
      <c r="H201" s="51"/>
      <c r="I201" s="52"/>
      <c r="J201" s="6"/>
    </row>
    <row r="202" spans="1:10" ht="16.5" thickBot="1">
      <c r="A202" s="6"/>
      <c r="B202" s="6"/>
      <c r="C202" s="26"/>
      <c r="D202" s="6"/>
      <c r="E202" s="6"/>
      <c r="F202" s="6"/>
      <c r="G202" s="6"/>
      <c r="H202" s="6"/>
      <c r="I202" s="6"/>
      <c r="J202" s="6"/>
    </row>
    <row r="203" spans="1:10">
      <c r="A203" s="6"/>
      <c r="B203" s="37"/>
      <c r="C203" s="23"/>
      <c r="D203" s="38"/>
      <c r="E203" s="38"/>
      <c r="F203" s="38"/>
      <c r="G203" s="38"/>
      <c r="H203" s="38"/>
      <c r="I203" s="39"/>
      <c r="J203" s="6"/>
    </row>
    <row r="204" spans="1:10">
      <c r="A204" s="6"/>
      <c r="B204" s="40" t="s">
        <v>121</v>
      </c>
      <c r="C204" s="60">
        <v>9</v>
      </c>
      <c r="D204" s="6"/>
      <c r="E204" s="41" t="s">
        <v>122</v>
      </c>
      <c r="F204" s="196" t="str">
        <f>IF('Self-Assesment'!G$3&lt;&gt;"",'Self-Assesment'!G$3,"")</f>
        <v/>
      </c>
      <c r="G204" s="196"/>
      <c r="H204" s="6"/>
      <c r="I204" s="42"/>
      <c r="J204" s="6"/>
    </row>
    <row r="205" spans="1:10">
      <c r="A205" s="6"/>
      <c r="B205" s="40"/>
      <c r="C205" s="26"/>
      <c r="D205" s="6"/>
      <c r="E205" s="6"/>
      <c r="F205" s="6"/>
      <c r="G205" s="6"/>
      <c r="H205" s="6"/>
      <c r="I205" s="42"/>
      <c r="J205" s="6"/>
    </row>
    <row r="206" spans="1:10">
      <c r="A206" s="6"/>
      <c r="B206" s="40" t="s">
        <v>123</v>
      </c>
      <c r="C206" s="195"/>
      <c r="D206" s="195"/>
      <c r="E206" s="195"/>
      <c r="F206" s="195"/>
      <c r="G206" s="195"/>
      <c r="H206" s="195"/>
      <c r="I206" s="42"/>
      <c r="J206" s="6"/>
    </row>
    <row r="207" spans="1:10">
      <c r="A207" s="6"/>
      <c r="B207" s="40" t="s">
        <v>124</v>
      </c>
      <c r="C207" s="195"/>
      <c r="D207" s="195"/>
      <c r="E207" s="195"/>
      <c r="F207" s="195"/>
      <c r="G207" s="195"/>
      <c r="H207" s="195"/>
      <c r="I207" s="42"/>
      <c r="J207" s="6"/>
    </row>
    <row r="208" spans="1:10">
      <c r="A208" s="6"/>
      <c r="B208" s="43" t="s">
        <v>125</v>
      </c>
      <c r="C208" s="188"/>
      <c r="D208" s="188"/>
      <c r="E208" s="188"/>
      <c r="F208" s="188"/>
      <c r="G208" s="188"/>
      <c r="H208" s="188"/>
      <c r="I208" s="42"/>
      <c r="J208" s="6"/>
    </row>
    <row r="209" spans="1:10" ht="39" customHeight="1">
      <c r="A209" s="6"/>
      <c r="B209" s="40"/>
      <c r="C209" s="189" t="s">
        <v>131</v>
      </c>
      <c r="D209" s="190"/>
      <c r="E209" s="44" t="s">
        <v>132</v>
      </c>
      <c r="F209" s="44" t="s">
        <v>133</v>
      </c>
      <c r="G209" s="44" t="s">
        <v>134</v>
      </c>
      <c r="H209" s="44" t="s">
        <v>135</v>
      </c>
      <c r="I209" s="42"/>
      <c r="J209" s="6"/>
    </row>
    <row r="210" spans="1:10" ht="25.5">
      <c r="A210" s="6"/>
      <c r="B210" s="48" t="s">
        <v>126</v>
      </c>
      <c r="C210" s="191"/>
      <c r="D210" s="191"/>
      <c r="E210" s="45"/>
      <c r="F210" s="45"/>
      <c r="G210" s="45"/>
      <c r="H210" s="46"/>
      <c r="I210" s="42"/>
      <c r="J210" s="6"/>
    </row>
    <row r="211" spans="1:10" ht="15.75" customHeight="1">
      <c r="A211" s="6"/>
      <c r="B211" s="192" t="s">
        <v>127</v>
      </c>
      <c r="C211" s="193" t="s">
        <v>128</v>
      </c>
      <c r="D211" s="193"/>
      <c r="E211" s="194"/>
      <c r="F211" s="6"/>
      <c r="G211" s="6"/>
      <c r="H211" s="6"/>
      <c r="I211" s="42"/>
      <c r="J211" s="6"/>
    </row>
    <row r="212" spans="1:10">
      <c r="A212" s="6"/>
      <c r="B212" s="192"/>
      <c r="C212" s="195"/>
      <c r="D212" s="195"/>
      <c r="E212" s="53"/>
      <c r="F212" s="6"/>
      <c r="G212" s="6"/>
      <c r="H212" s="6"/>
      <c r="I212" s="42"/>
      <c r="J212" s="6"/>
    </row>
    <row r="213" spans="1:10">
      <c r="A213" s="6"/>
      <c r="B213" s="43" t="s">
        <v>129</v>
      </c>
      <c r="C213" s="188"/>
      <c r="D213" s="188"/>
      <c r="E213" s="188"/>
      <c r="F213" s="188"/>
      <c r="G213" s="188"/>
      <c r="H213" s="188"/>
      <c r="I213" s="42"/>
      <c r="J213" s="6"/>
    </row>
    <row r="214" spans="1:10" ht="69.95" customHeight="1">
      <c r="A214" s="6"/>
      <c r="B214" s="48" t="s">
        <v>130</v>
      </c>
      <c r="C214" s="188"/>
      <c r="D214" s="188"/>
      <c r="E214" s="188"/>
      <c r="F214" s="188"/>
      <c r="G214" s="188"/>
      <c r="H214" s="188"/>
      <c r="I214" s="42"/>
      <c r="J214" s="6"/>
    </row>
    <row r="215" spans="1:10">
      <c r="A215" s="6"/>
      <c r="B215" s="49"/>
      <c r="C215" s="26"/>
      <c r="D215" s="6"/>
      <c r="E215" s="6"/>
      <c r="F215" s="6"/>
      <c r="G215" s="6"/>
      <c r="H215" s="6"/>
      <c r="I215" s="42"/>
      <c r="J215" s="6"/>
    </row>
    <row r="216" spans="1:10">
      <c r="A216" s="6"/>
      <c r="B216" s="183" t="s">
        <v>140</v>
      </c>
      <c r="C216" s="184"/>
      <c r="D216" s="184"/>
      <c r="E216" s="184"/>
      <c r="F216" s="185"/>
      <c r="G216" s="186"/>
      <c r="H216" s="187"/>
      <c r="I216" s="42"/>
      <c r="J216" s="6"/>
    </row>
    <row r="217" spans="1:10">
      <c r="A217" s="6"/>
      <c r="B217" s="183" t="s">
        <v>141</v>
      </c>
      <c r="C217" s="184"/>
      <c r="D217" s="184"/>
      <c r="E217" s="184"/>
      <c r="F217" s="185"/>
      <c r="G217" s="186"/>
      <c r="H217" s="187"/>
      <c r="I217" s="42"/>
      <c r="J217" s="6"/>
    </row>
    <row r="218" spans="1:10">
      <c r="A218" s="6"/>
      <c r="B218" s="183" t="s">
        <v>142</v>
      </c>
      <c r="C218" s="184"/>
      <c r="D218" s="184"/>
      <c r="E218" s="184"/>
      <c r="F218" s="185"/>
      <c r="G218" s="186"/>
      <c r="H218" s="187"/>
      <c r="I218" s="42"/>
      <c r="J218" s="6"/>
    </row>
    <row r="219" spans="1:10">
      <c r="A219" s="6"/>
      <c r="B219" s="183" t="s">
        <v>143</v>
      </c>
      <c r="C219" s="184"/>
      <c r="D219" s="184"/>
      <c r="E219" s="184"/>
      <c r="F219" s="185"/>
      <c r="G219" s="186"/>
      <c r="H219" s="187"/>
      <c r="I219" s="42"/>
      <c r="J219" s="6"/>
    </row>
    <row r="220" spans="1:10">
      <c r="A220" s="6"/>
      <c r="B220" s="183" t="s">
        <v>144</v>
      </c>
      <c r="C220" s="184"/>
      <c r="D220" s="184"/>
      <c r="E220" s="184"/>
      <c r="F220" s="185"/>
      <c r="G220" s="186"/>
      <c r="H220" s="187"/>
      <c r="I220" s="42"/>
      <c r="J220" s="6"/>
    </row>
    <row r="221" spans="1:10">
      <c r="A221" s="6"/>
      <c r="B221" s="183" t="s">
        <v>145</v>
      </c>
      <c r="C221" s="184"/>
      <c r="D221" s="184"/>
      <c r="E221" s="184"/>
      <c r="F221" s="185"/>
      <c r="G221" s="186"/>
      <c r="H221" s="187"/>
      <c r="I221" s="42"/>
      <c r="J221" s="6"/>
    </row>
    <row r="222" spans="1:10">
      <c r="A222" s="6"/>
      <c r="B222" s="183" t="s">
        <v>139</v>
      </c>
      <c r="C222" s="184"/>
      <c r="D222" s="184"/>
      <c r="E222" s="184"/>
      <c r="F222" s="185"/>
      <c r="G222" s="186"/>
      <c r="H222" s="187"/>
      <c r="I222" s="42"/>
      <c r="J222" s="6"/>
    </row>
    <row r="223" spans="1:10">
      <c r="A223" s="6"/>
      <c r="B223" s="183" t="s">
        <v>138</v>
      </c>
      <c r="C223" s="184"/>
      <c r="D223" s="184"/>
      <c r="E223" s="184"/>
      <c r="F223" s="185"/>
      <c r="G223" s="186"/>
      <c r="H223" s="187"/>
      <c r="I223" s="42"/>
      <c r="J223" s="6"/>
    </row>
    <row r="224" spans="1:10">
      <c r="A224" s="6"/>
      <c r="B224" s="183" t="s">
        <v>137</v>
      </c>
      <c r="C224" s="184"/>
      <c r="D224" s="184"/>
      <c r="E224" s="184"/>
      <c r="F224" s="185"/>
      <c r="G224" s="186"/>
      <c r="H224" s="187"/>
      <c r="I224" s="42"/>
      <c r="J224" s="6"/>
    </row>
    <row r="225" spans="1:10">
      <c r="A225" s="6"/>
      <c r="B225" s="183" t="s">
        <v>136</v>
      </c>
      <c r="C225" s="184"/>
      <c r="D225" s="184"/>
      <c r="E225" s="184"/>
      <c r="F225" s="185"/>
      <c r="G225" s="186"/>
      <c r="H225" s="187"/>
      <c r="I225" s="42"/>
      <c r="J225" s="6"/>
    </row>
    <row r="226" spans="1:10" ht="16.5" thickBot="1">
      <c r="A226" s="6"/>
      <c r="B226" s="50"/>
      <c r="C226" s="29"/>
      <c r="D226" s="51"/>
      <c r="E226" s="51"/>
      <c r="F226" s="51"/>
      <c r="G226" s="51"/>
      <c r="H226" s="51"/>
      <c r="I226" s="52"/>
      <c r="J226" s="6"/>
    </row>
    <row r="227" spans="1:10" ht="16.5" thickBot="1">
      <c r="A227" s="6"/>
      <c r="B227" s="6"/>
      <c r="C227" s="26"/>
      <c r="D227" s="6"/>
      <c r="E227" s="6"/>
      <c r="F227" s="6"/>
      <c r="G227" s="6"/>
      <c r="H227" s="6"/>
      <c r="I227" s="6"/>
      <c r="J227" s="6"/>
    </row>
    <row r="228" spans="1:10">
      <c r="A228" s="6"/>
      <c r="B228" s="37"/>
      <c r="C228" s="23"/>
      <c r="D228" s="38"/>
      <c r="E228" s="38"/>
      <c r="F228" s="38"/>
      <c r="G228" s="38"/>
      <c r="H228" s="38"/>
      <c r="I228" s="39"/>
      <c r="J228" s="6"/>
    </row>
    <row r="229" spans="1:10">
      <c r="A229" s="6"/>
      <c r="B229" s="40" t="s">
        <v>121</v>
      </c>
      <c r="C229" s="60">
        <v>10</v>
      </c>
      <c r="D229" s="6"/>
      <c r="E229" s="41" t="s">
        <v>122</v>
      </c>
      <c r="F229" s="196" t="str">
        <f>IF('Self-Assesment'!G$3&lt;&gt;"",'Self-Assesment'!G$3,"")</f>
        <v/>
      </c>
      <c r="G229" s="196"/>
      <c r="H229" s="6"/>
      <c r="I229" s="42"/>
      <c r="J229" s="6"/>
    </row>
    <row r="230" spans="1:10">
      <c r="A230" s="6"/>
      <c r="B230" s="40"/>
      <c r="C230" s="26"/>
      <c r="D230" s="6"/>
      <c r="E230" s="6"/>
      <c r="F230" s="6"/>
      <c r="G230" s="6"/>
      <c r="H230" s="6"/>
      <c r="I230" s="42"/>
      <c r="J230" s="6"/>
    </row>
    <row r="231" spans="1:10">
      <c r="A231" s="6"/>
      <c r="B231" s="40" t="s">
        <v>123</v>
      </c>
      <c r="C231" s="197"/>
      <c r="D231" s="198"/>
      <c r="E231" s="198"/>
      <c r="F231" s="198"/>
      <c r="G231" s="198"/>
      <c r="H231" s="199"/>
      <c r="I231" s="42"/>
      <c r="J231" s="6"/>
    </row>
    <row r="232" spans="1:10">
      <c r="A232" s="6"/>
      <c r="B232" s="40" t="s">
        <v>124</v>
      </c>
      <c r="C232" s="197"/>
      <c r="D232" s="198"/>
      <c r="E232" s="198"/>
      <c r="F232" s="198"/>
      <c r="G232" s="198"/>
      <c r="H232" s="199"/>
      <c r="I232" s="42"/>
      <c r="J232" s="6"/>
    </row>
    <row r="233" spans="1:10">
      <c r="A233" s="6"/>
      <c r="B233" s="43" t="s">
        <v>125</v>
      </c>
      <c r="C233" s="200"/>
      <c r="D233" s="201"/>
      <c r="E233" s="201"/>
      <c r="F233" s="201"/>
      <c r="G233" s="201"/>
      <c r="H233" s="202"/>
      <c r="I233" s="42"/>
      <c r="J233" s="6"/>
    </row>
    <row r="234" spans="1:10" ht="39" customHeight="1">
      <c r="A234" s="6"/>
      <c r="B234" s="40"/>
      <c r="C234" s="189" t="s">
        <v>131</v>
      </c>
      <c r="D234" s="190"/>
      <c r="E234" s="44" t="s">
        <v>132</v>
      </c>
      <c r="F234" s="44" t="s">
        <v>133</v>
      </c>
      <c r="G234" s="44" t="s">
        <v>134</v>
      </c>
      <c r="H234" s="44" t="s">
        <v>135</v>
      </c>
      <c r="I234" s="42"/>
      <c r="J234" s="6"/>
    </row>
    <row r="235" spans="1:10" ht="25.5">
      <c r="A235" s="6"/>
      <c r="B235" s="48" t="s">
        <v>126</v>
      </c>
      <c r="C235" s="191"/>
      <c r="D235" s="191"/>
      <c r="E235" s="45"/>
      <c r="F235" s="45"/>
      <c r="G235" s="45"/>
      <c r="H235" s="46"/>
      <c r="I235" s="42"/>
      <c r="J235" s="6"/>
    </row>
    <row r="236" spans="1:10" ht="15.75" customHeight="1">
      <c r="A236" s="6"/>
      <c r="B236" s="192" t="s">
        <v>127</v>
      </c>
      <c r="C236" s="193" t="s">
        <v>128</v>
      </c>
      <c r="D236" s="193"/>
      <c r="E236" s="194"/>
      <c r="F236" s="6"/>
      <c r="G236" s="6"/>
      <c r="H236" s="6"/>
      <c r="I236" s="42"/>
      <c r="J236" s="6"/>
    </row>
    <row r="237" spans="1:10">
      <c r="A237" s="6"/>
      <c r="B237" s="192"/>
      <c r="C237" s="195"/>
      <c r="D237" s="195"/>
      <c r="E237" s="53"/>
      <c r="F237" s="6"/>
      <c r="G237" s="6"/>
      <c r="H237" s="6"/>
      <c r="I237" s="42"/>
      <c r="J237" s="6"/>
    </row>
    <row r="238" spans="1:10">
      <c r="A238" s="6"/>
      <c r="B238" s="43" t="s">
        <v>129</v>
      </c>
      <c r="C238" s="188"/>
      <c r="D238" s="188"/>
      <c r="E238" s="188"/>
      <c r="F238" s="188"/>
      <c r="G238" s="188"/>
      <c r="H238" s="188"/>
      <c r="I238" s="42"/>
      <c r="J238" s="6"/>
    </row>
    <row r="239" spans="1:10" ht="69.95" customHeight="1">
      <c r="A239" s="6"/>
      <c r="B239" s="48" t="s">
        <v>130</v>
      </c>
      <c r="C239" s="188"/>
      <c r="D239" s="188"/>
      <c r="E239" s="188"/>
      <c r="F239" s="188"/>
      <c r="G239" s="188"/>
      <c r="H239" s="188"/>
      <c r="I239" s="42"/>
      <c r="J239" s="6"/>
    </row>
    <row r="240" spans="1:10">
      <c r="A240" s="6"/>
      <c r="B240" s="49"/>
      <c r="C240" s="26"/>
      <c r="D240" s="6"/>
      <c r="E240" s="6"/>
      <c r="F240" s="6"/>
      <c r="G240" s="6"/>
      <c r="H240" s="6"/>
      <c r="I240" s="42"/>
      <c r="J240" s="6"/>
    </row>
    <row r="241" spans="1:10">
      <c r="A241" s="6"/>
      <c r="B241" s="183" t="s">
        <v>140</v>
      </c>
      <c r="C241" s="184"/>
      <c r="D241" s="184"/>
      <c r="E241" s="184"/>
      <c r="F241" s="185"/>
      <c r="G241" s="186"/>
      <c r="H241" s="187"/>
      <c r="I241" s="42"/>
      <c r="J241" s="6"/>
    </row>
    <row r="242" spans="1:10">
      <c r="A242" s="6"/>
      <c r="B242" s="183" t="s">
        <v>141</v>
      </c>
      <c r="C242" s="184"/>
      <c r="D242" s="184"/>
      <c r="E242" s="184"/>
      <c r="F242" s="185"/>
      <c r="G242" s="186"/>
      <c r="H242" s="187"/>
      <c r="I242" s="42"/>
      <c r="J242" s="6"/>
    </row>
    <row r="243" spans="1:10">
      <c r="A243" s="6"/>
      <c r="B243" s="183" t="s">
        <v>142</v>
      </c>
      <c r="C243" s="184"/>
      <c r="D243" s="184"/>
      <c r="E243" s="184"/>
      <c r="F243" s="185"/>
      <c r="G243" s="186"/>
      <c r="H243" s="187"/>
      <c r="I243" s="42"/>
      <c r="J243" s="6"/>
    </row>
    <row r="244" spans="1:10">
      <c r="A244" s="6"/>
      <c r="B244" s="183" t="s">
        <v>143</v>
      </c>
      <c r="C244" s="184"/>
      <c r="D244" s="184"/>
      <c r="E244" s="184"/>
      <c r="F244" s="185"/>
      <c r="G244" s="186"/>
      <c r="H244" s="187"/>
      <c r="I244" s="42"/>
      <c r="J244" s="6"/>
    </row>
    <row r="245" spans="1:10">
      <c r="A245" s="6"/>
      <c r="B245" s="183" t="s">
        <v>144</v>
      </c>
      <c r="C245" s="184"/>
      <c r="D245" s="184"/>
      <c r="E245" s="184"/>
      <c r="F245" s="185"/>
      <c r="G245" s="186"/>
      <c r="H245" s="187"/>
      <c r="I245" s="42"/>
      <c r="J245" s="6"/>
    </row>
    <row r="246" spans="1:10">
      <c r="A246" s="6"/>
      <c r="B246" s="183" t="s">
        <v>145</v>
      </c>
      <c r="C246" s="184"/>
      <c r="D246" s="184"/>
      <c r="E246" s="184"/>
      <c r="F246" s="185"/>
      <c r="G246" s="186"/>
      <c r="H246" s="187"/>
      <c r="I246" s="42"/>
      <c r="J246" s="6"/>
    </row>
    <row r="247" spans="1:10">
      <c r="A247" s="6"/>
      <c r="B247" s="183" t="s">
        <v>139</v>
      </c>
      <c r="C247" s="184"/>
      <c r="D247" s="184"/>
      <c r="E247" s="184"/>
      <c r="F247" s="185"/>
      <c r="G247" s="186"/>
      <c r="H247" s="187"/>
      <c r="I247" s="42"/>
      <c r="J247" s="6"/>
    </row>
    <row r="248" spans="1:10">
      <c r="A248" s="6"/>
      <c r="B248" s="183" t="s">
        <v>138</v>
      </c>
      <c r="C248" s="184"/>
      <c r="D248" s="184"/>
      <c r="E248" s="184"/>
      <c r="F248" s="185"/>
      <c r="G248" s="186"/>
      <c r="H248" s="187"/>
      <c r="I248" s="42"/>
      <c r="J248" s="6"/>
    </row>
    <row r="249" spans="1:10">
      <c r="A249" s="6"/>
      <c r="B249" s="183" t="s">
        <v>137</v>
      </c>
      <c r="C249" s="184"/>
      <c r="D249" s="184"/>
      <c r="E249" s="184"/>
      <c r="F249" s="185"/>
      <c r="G249" s="186"/>
      <c r="H249" s="187"/>
      <c r="I249" s="42"/>
      <c r="J249" s="6"/>
    </row>
    <row r="250" spans="1:10">
      <c r="A250" s="6"/>
      <c r="B250" s="183" t="s">
        <v>136</v>
      </c>
      <c r="C250" s="184"/>
      <c r="D250" s="184"/>
      <c r="E250" s="184"/>
      <c r="F250" s="185"/>
      <c r="G250" s="186"/>
      <c r="H250" s="187"/>
      <c r="I250" s="42"/>
      <c r="J250" s="6"/>
    </row>
    <row r="251" spans="1:10" ht="16.5" thickBot="1">
      <c r="A251" s="6"/>
      <c r="B251" s="50"/>
      <c r="C251" s="29"/>
      <c r="D251" s="51"/>
      <c r="E251" s="51"/>
      <c r="F251" s="51"/>
      <c r="G251" s="51"/>
      <c r="H251" s="51"/>
      <c r="I251" s="52"/>
      <c r="J251" s="6"/>
    </row>
    <row r="252" spans="1:10" ht="16.5" thickBot="1">
      <c r="A252" s="6"/>
      <c r="B252" s="6"/>
      <c r="C252" s="26"/>
      <c r="D252" s="6"/>
      <c r="E252" s="6"/>
      <c r="F252" s="6"/>
      <c r="G252" s="6"/>
      <c r="H252" s="6"/>
      <c r="I252" s="6"/>
      <c r="J252" s="6"/>
    </row>
    <row r="253" spans="1:10">
      <c r="A253" s="6"/>
      <c r="B253" s="37"/>
      <c r="C253" s="23"/>
      <c r="D253" s="38"/>
      <c r="E253" s="38"/>
      <c r="F253" s="38"/>
      <c r="G253" s="38"/>
      <c r="H253" s="38"/>
      <c r="I253" s="39"/>
      <c r="J253" s="6"/>
    </row>
    <row r="254" spans="1:10">
      <c r="A254" s="6"/>
      <c r="B254" s="40" t="s">
        <v>121</v>
      </c>
      <c r="C254" s="60">
        <v>11</v>
      </c>
      <c r="D254" s="6"/>
      <c r="E254" s="41" t="s">
        <v>122</v>
      </c>
      <c r="F254" s="196" t="str">
        <f>IF('Self-Assesment'!G$3&lt;&gt;"",'Self-Assesment'!G$3,"")</f>
        <v/>
      </c>
      <c r="G254" s="196"/>
      <c r="H254" s="6"/>
      <c r="I254" s="42"/>
      <c r="J254" s="6"/>
    </row>
    <row r="255" spans="1:10">
      <c r="A255" s="6"/>
      <c r="B255" s="40"/>
      <c r="C255" s="26"/>
      <c r="D255" s="6"/>
      <c r="E255" s="6"/>
      <c r="F255" s="6"/>
      <c r="G255" s="6"/>
      <c r="H255" s="6"/>
      <c r="I255" s="42"/>
      <c r="J255" s="6"/>
    </row>
    <row r="256" spans="1:10">
      <c r="A256" s="6"/>
      <c r="B256" s="40" t="s">
        <v>123</v>
      </c>
      <c r="C256" s="195"/>
      <c r="D256" s="195"/>
      <c r="E256" s="195"/>
      <c r="F256" s="195"/>
      <c r="G256" s="195"/>
      <c r="H256" s="195"/>
      <c r="I256" s="42"/>
      <c r="J256" s="6"/>
    </row>
    <row r="257" spans="1:10">
      <c r="A257" s="6"/>
      <c r="B257" s="40" t="s">
        <v>124</v>
      </c>
      <c r="C257" s="195"/>
      <c r="D257" s="195"/>
      <c r="E257" s="195"/>
      <c r="F257" s="195"/>
      <c r="G257" s="195"/>
      <c r="H257" s="195"/>
      <c r="I257" s="42"/>
      <c r="J257" s="6"/>
    </row>
    <row r="258" spans="1:10">
      <c r="A258" s="6"/>
      <c r="B258" s="43" t="s">
        <v>125</v>
      </c>
      <c r="C258" s="188"/>
      <c r="D258" s="188"/>
      <c r="E258" s="188"/>
      <c r="F258" s="188"/>
      <c r="G258" s="188"/>
      <c r="H258" s="188"/>
      <c r="I258" s="42"/>
      <c r="J258" s="6"/>
    </row>
    <row r="259" spans="1:10" ht="39" customHeight="1">
      <c r="A259" s="6"/>
      <c r="B259" s="40"/>
      <c r="C259" s="189" t="s">
        <v>131</v>
      </c>
      <c r="D259" s="190"/>
      <c r="E259" s="44" t="s">
        <v>132</v>
      </c>
      <c r="F259" s="44" t="s">
        <v>133</v>
      </c>
      <c r="G259" s="44" t="s">
        <v>134</v>
      </c>
      <c r="H259" s="44" t="s">
        <v>135</v>
      </c>
      <c r="I259" s="42"/>
      <c r="J259" s="6"/>
    </row>
    <row r="260" spans="1:10" ht="25.5">
      <c r="A260" s="6"/>
      <c r="B260" s="48" t="s">
        <v>126</v>
      </c>
      <c r="C260" s="191"/>
      <c r="D260" s="191"/>
      <c r="E260" s="45"/>
      <c r="F260" s="45"/>
      <c r="G260" s="45"/>
      <c r="H260" s="46"/>
      <c r="I260" s="42"/>
      <c r="J260" s="6"/>
    </row>
    <row r="261" spans="1:10" ht="15.75" customHeight="1">
      <c r="A261" s="6"/>
      <c r="B261" s="192" t="s">
        <v>127</v>
      </c>
      <c r="C261" s="193" t="s">
        <v>128</v>
      </c>
      <c r="D261" s="193"/>
      <c r="E261" s="194"/>
      <c r="F261" s="6"/>
      <c r="G261" s="6"/>
      <c r="H261" s="6"/>
      <c r="I261" s="42"/>
      <c r="J261" s="6"/>
    </row>
    <row r="262" spans="1:10">
      <c r="A262" s="6"/>
      <c r="B262" s="192"/>
      <c r="C262" s="195"/>
      <c r="D262" s="195"/>
      <c r="E262" s="53"/>
      <c r="F262" s="6"/>
      <c r="G262" s="6"/>
      <c r="H262" s="6"/>
      <c r="I262" s="42"/>
      <c r="J262" s="6"/>
    </row>
    <row r="263" spans="1:10">
      <c r="A263" s="6"/>
      <c r="B263" s="43" t="s">
        <v>129</v>
      </c>
      <c r="C263" s="188"/>
      <c r="D263" s="188"/>
      <c r="E263" s="188"/>
      <c r="F263" s="188"/>
      <c r="G263" s="188"/>
      <c r="H263" s="188"/>
      <c r="I263" s="42"/>
      <c r="J263" s="6"/>
    </row>
    <row r="264" spans="1:10" ht="69.95" customHeight="1">
      <c r="A264" s="6"/>
      <c r="B264" s="48" t="s">
        <v>130</v>
      </c>
      <c r="C264" s="188"/>
      <c r="D264" s="188"/>
      <c r="E264" s="188"/>
      <c r="F264" s="188"/>
      <c r="G264" s="188"/>
      <c r="H264" s="188"/>
      <c r="I264" s="42"/>
      <c r="J264" s="6"/>
    </row>
    <row r="265" spans="1:10">
      <c r="A265" s="6"/>
      <c r="B265" s="49"/>
      <c r="C265" s="26"/>
      <c r="D265" s="6"/>
      <c r="E265" s="6"/>
      <c r="F265" s="6"/>
      <c r="G265" s="6"/>
      <c r="H265" s="6"/>
      <c r="I265" s="42"/>
      <c r="J265" s="6"/>
    </row>
    <row r="266" spans="1:10">
      <c r="A266" s="6"/>
      <c r="B266" s="183" t="s">
        <v>140</v>
      </c>
      <c r="C266" s="184"/>
      <c r="D266" s="184"/>
      <c r="E266" s="184"/>
      <c r="F266" s="185"/>
      <c r="G266" s="186"/>
      <c r="H266" s="187"/>
      <c r="I266" s="42"/>
      <c r="J266" s="6"/>
    </row>
    <row r="267" spans="1:10">
      <c r="A267" s="6"/>
      <c r="B267" s="183" t="s">
        <v>141</v>
      </c>
      <c r="C267" s="184"/>
      <c r="D267" s="184"/>
      <c r="E267" s="184"/>
      <c r="F267" s="185"/>
      <c r="G267" s="186"/>
      <c r="H267" s="187"/>
      <c r="I267" s="42"/>
      <c r="J267" s="6"/>
    </row>
    <row r="268" spans="1:10">
      <c r="A268" s="6"/>
      <c r="B268" s="183" t="s">
        <v>142</v>
      </c>
      <c r="C268" s="184"/>
      <c r="D268" s="184"/>
      <c r="E268" s="184"/>
      <c r="F268" s="185"/>
      <c r="G268" s="186"/>
      <c r="H268" s="187"/>
      <c r="I268" s="42"/>
      <c r="J268" s="6"/>
    </row>
    <row r="269" spans="1:10">
      <c r="A269" s="6"/>
      <c r="B269" s="183" t="s">
        <v>143</v>
      </c>
      <c r="C269" s="184"/>
      <c r="D269" s="184"/>
      <c r="E269" s="184"/>
      <c r="F269" s="185"/>
      <c r="G269" s="186"/>
      <c r="H269" s="187"/>
      <c r="I269" s="42"/>
      <c r="J269" s="6"/>
    </row>
    <row r="270" spans="1:10">
      <c r="A270" s="6"/>
      <c r="B270" s="183" t="s">
        <v>144</v>
      </c>
      <c r="C270" s="184"/>
      <c r="D270" s="184"/>
      <c r="E270" s="184"/>
      <c r="F270" s="185"/>
      <c r="G270" s="186"/>
      <c r="H270" s="187"/>
      <c r="I270" s="42"/>
      <c r="J270" s="6"/>
    </row>
    <row r="271" spans="1:10">
      <c r="A271" s="6"/>
      <c r="B271" s="183" t="s">
        <v>145</v>
      </c>
      <c r="C271" s="184"/>
      <c r="D271" s="184"/>
      <c r="E271" s="184"/>
      <c r="F271" s="185"/>
      <c r="G271" s="186"/>
      <c r="H271" s="187"/>
      <c r="I271" s="42"/>
      <c r="J271" s="6"/>
    </row>
    <row r="272" spans="1:10">
      <c r="A272" s="6"/>
      <c r="B272" s="183" t="s">
        <v>139</v>
      </c>
      <c r="C272" s="184"/>
      <c r="D272" s="184"/>
      <c r="E272" s="184"/>
      <c r="F272" s="185"/>
      <c r="G272" s="186"/>
      <c r="H272" s="187"/>
      <c r="I272" s="42"/>
      <c r="J272" s="6"/>
    </row>
    <row r="273" spans="1:10">
      <c r="A273" s="6"/>
      <c r="B273" s="183" t="s">
        <v>138</v>
      </c>
      <c r="C273" s="184"/>
      <c r="D273" s="184"/>
      <c r="E273" s="184"/>
      <c r="F273" s="185"/>
      <c r="G273" s="186"/>
      <c r="H273" s="187"/>
      <c r="I273" s="42"/>
      <c r="J273" s="6"/>
    </row>
    <row r="274" spans="1:10">
      <c r="A274" s="6"/>
      <c r="B274" s="183" t="s">
        <v>137</v>
      </c>
      <c r="C274" s="184"/>
      <c r="D274" s="184"/>
      <c r="E274" s="184"/>
      <c r="F274" s="185"/>
      <c r="G274" s="186"/>
      <c r="H274" s="187"/>
      <c r="I274" s="42"/>
      <c r="J274" s="6"/>
    </row>
    <row r="275" spans="1:10">
      <c r="A275" s="6"/>
      <c r="B275" s="183" t="s">
        <v>136</v>
      </c>
      <c r="C275" s="184"/>
      <c r="D275" s="184"/>
      <c r="E275" s="184"/>
      <c r="F275" s="185"/>
      <c r="G275" s="186"/>
      <c r="H275" s="187"/>
      <c r="I275" s="42"/>
      <c r="J275" s="6"/>
    </row>
    <row r="276" spans="1:10" ht="16.5" thickBot="1">
      <c r="A276" s="6"/>
      <c r="B276" s="50"/>
      <c r="C276" s="29"/>
      <c r="D276" s="51"/>
      <c r="E276" s="51"/>
      <c r="F276" s="51"/>
      <c r="G276" s="51"/>
      <c r="H276" s="51"/>
      <c r="I276" s="52"/>
      <c r="J276" s="6"/>
    </row>
    <row r="277" spans="1:10" ht="16.5" thickBot="1">
      <c r="A277" s="6"/>
      <c r="B277" s="6"/>
      <c r="C277" s="26"/>
      <c r="D277" s="6"/>
      <c r="E277" s="6"/>
      <c r="F277" s="6"/>
      <c r="G277" s="6"/>
      <c r="H277" s="6"/>
      <c r="I277" s="6"/>
      <c r="J277" s="6"/>
    </row>
    <row r="278" spans="1:10">
      <c r="A278" s="6"/>
      <c r="B278" s="37"/>
      <c r="C278" s="23"/>
      <c r="D278" s="38"/>
      <c r="E278" s="38"/>
      <c r="F278" s="38"/>
      <c r="G278" s="38"/>
      <c r="H278" s="38"/>
      <c r="I278" s="39"/>
      <c r="J278" s="6"/>
    </row>
    <row r="279" spans="1:10">
      <c r="A279" s="6"/>
      <c r="B279" s="40" t="s">
        <v>121</v>
      </c>
      <c r="C279" s="60">
        <v>12</v>
      </c>
      <c r="D279" s="6"/>
      <c r="E279" s="41" t="s">
        <v>122</v>
      </c>
      <c r="F279" s="196" t="str">
        <f>IF('Self-Assesment'!G$3&lt;&gt;"",'Self-Assesment'!G$3,"")</f>
        <v/>
      </c>
      <c r="G279" s="196"/>
      <c r="H279" s="6"/>
      <c r="I279" s="42"/>
      <c r="J279" s="6"/>
    </row>
    <row r="280" spans="1:10">
      <c r="A280" s="6"/>
      <c r="B280" s="40"/>
      <c r="C280" s="26"/>
      <c r="D280" s="6"/>
      <c r="E280" s="6"/>
      <c r="F280" s="6"/>
      <c r="G280" s="6"/>
      <c r="H280" s="6"/>
      <c r="I280" s="42"/>
      <c r="J280" s="6"/>
    </row>
    <row r="281" spans="1:10">
      <c r="A281" s="6"/>
      <c r="B281" s="40" t="s">
        <v>123</v>
      </c>
      <c r="C281" s="195"/>
      <c r="D281" s="195"/>
      <c r="E281" s="195"/>
      <c r="F281" s="195"/>
      <c r="G281" s="195"/>
      <c r="H281" s="195"/>
      <c r="I281" s="42"/>
      <c r="J281" s="6"/>
    </row>
    <row r="282" spans="1:10">
      <c r="A282" s="6"/>
      <c r="B282" s="40" t="s">
        <v>124</v>
      </c>
      <c r="C282" s="195"/>
      <c r="D282" s="195"/>
      <c r="E282" s="195"/>
      <c r="F282" s="195"/>
      <c r="G282" s="195"/>
      <c r="H282" s="195"/>
      <c r="I282" s="42"/>
      <c r="J282" s="6"/>
    </row>
    <row r="283" spans="1:10">
      <c r="A283" s="6"/>
      <c r="B283" s="43" t="s">
        <v>125</v>
      </c>
      <c r="C283" s="188"/>
      <c r="D283" s="188"/>
      <c r="E283" s="188"/>
      <c r="F283" s="188"/>
      <c r="G283" s="188"/>
      <c r="H283" s="188"/>
      <c r="I283" s="42"/>
      <c r="J283" s="6"/>
    </row>
    <row r="284" spans="1:10" ht="39" customHeight="1">
      <c r="A284" s="6"/>
      <c r="B284" s="40"/>
      <c r="C284" s="189" t="s">
        <v>131</v>
      </c>
      <c r="D284" s="190"/>
      <c r="E284" s="44" t="s">
        <v>132</v>
      </c>
      <c r="F284" s="44" t="s">
        <v>133</v>
      </c>
      <c r="G284" s="44" t="s">
        <v>134</v>
      </c>
      <c r="H284" s="44" t="s">
        <v>135</v>
      </c>
      <c r="I284" s="42"/>
      <c r="J284" s="6"/>
    </row>
    <row r="285" spans="1:10" ht="25.5">
      <c r="A285" s="6"/>
      <c r="B285" s="48" t="s">
        <v>126</v>
      </c>
      <c r="C285" s="191"/>
      <c r="D285" s="191"/>
      <c r="E285" s="45"/>
      <c r="F285" s="45"/>
      <c r="G285" s="45"/>
      <c r="H285" s="46"/>
      <c r="I285" s="42"/>
      <c r="J285" s="6"/>
    </row>
    <row r="286" spans="1:10" ht="15.75" customHeight="1">
      <c r="A286" s="6"/>
      <c r="B286" s="192" t="s">
        <v>127</v>
      </c>
      <c r="C286" s="193" t="s">
        <v>128</v>
      </c>
      <c r="D286" s="193"/>
      <c r="E286" s="194"/>
      <c r="F286" s="6"/>
      <c r="G286" s="6"/>
      <c r="H286" s="6"/>
      <c r="I286" s="42"/>
      <c r="J286" s="6"/>
    </row>
    <row r="287" spans="1:10">
      <c r="A287" s="6"/>
      <c r="B287" s="192"/>
      <c r="C287" s="195"/>
      <c r="D287" s="195"/>
      <c r="E287" s="53"/>
      <c r="F287" s="6"/>
      <c r="G287" s="6"/>
      <c r="H287" s="6"/>
      <c r="I287" s="42"/>
      <c r="J287" s="6"/>
    </row>
    <row r="288" spans="1:10">
      <c r="A288" s="6"/>
      <c r="B288" s="43" t="s">
        <v>129</v>
      </c>
      <c r="C288" s="188"/>
      <c r="D288" s="188"/>
      <c r="E288" s="188"/>
      <c r="F288" s="188"/>
      <c r="G288" s="188"/>
      <c r="H288" s="188"/>
      <c r="I288" s="42"/>
      <c r="J288" s="6"/>
    </row>
    <row r="289" spans="1:10" ht="69.95" customHeight="1">
      <c r="A289" s="6"/>
      <c r="B289" s="48" t="s">
        <v>130</v>
      </c>
      <c r="C289" s="188"/>
      <c r="D289" s="188"/>
      <c r="E289" s="188"/>
      <c r="F289" s="188"/>
      <c r="G289" s="188"/>
      <c r="H289" s="188"/>
      <c r="I289" s="42"/>
      <c r="J289" s="6"/>
    </row>
    <row r="290" spans="1:10">
      <c r="A290" s="6"/>
      <c r="B290" s="49"/>
      <c r="C290" s="26"/>
      <c r="D290" s="6"/>
      <c r="E290" s="6"/>
      <c r="F290" s="6"/>
      <c r="G290" s="6"/>
      <c r="H290" s="6"/>
      <c r="I290" s="42"/>
      <c r="J290" s="6"/>
    </row>
    <row r="291" spans="1:10">
      <c r="A291" s="6"/>
      <c r="B291" s="183" t="s">
        <v>140</v>
      </c>
      <c r="C291" s="184"/>
      <c r="D291" s="184"/>
      <c r="E291" s="184"/>
      <c r="F291" s="185"/>
      <c r="G291" s="186"/>
      <c r="H291" s="187"/>
      <c r="I291" s="42"/>
      <c r="J291" s="6"/>
    </row>
    <row r="292" spans="1:10">
      <c r="A292" s="6"/>
      <c r="B292" s="183" t="s">
        <v>141</v>
      </c>
      <c r="C292" s="184"/>
      <c r="D292" s="184"/>
      <c r="E292" s="184"/>
      <c r="F292" s="185"/>
      <c r="G292" s="186"/>
      <c r="H292" s="187"/>
      <c r="I292" s="42"/>
      <c r="J292" s="6"/>
    </row>
    <row r="293" spans="1:10">
      <c r="A293" s="6"/>
      <c r="B293" s="183" t="s">
        <v>142</v>
      </c>
      <c r="C293" s="184"/>
      <c r="D293" s="184"/>
      <c r="E293" s="184"/>
      <c r="F293" s="185"/>
      <c r="G293" s="186"/>
      <c r="H293" s="187"/>
      <c r="I293" s="42"/>
      <c r="J293" s="6"/>
    </row>
    <row r="294" spans="1:10">
      <c r="A294" s="6"/>
      <c r="B294" s="183" t="s">
        <v>143</v>
      </c>
      <c r="C294" s="184"/>
      <c r="D294" s="184"/>
      <c r="E294" s="184"/>
      <c r="F294" s="185"/>
      <c r="G294" s="186"/>
      <c r="H294" s="187"/>
      <c r="I294" s="42"/>
      <c r="J294" s="6"/>
    </row>
    <row r="295" spans="1:10">
      <c r="A295" s="6"/>
      <c r="B295" s="183" t="s">
        <v>144</v>
      </c>
      <c r="C295" s="184"/>
      <c r="D295" s="184"/>
      <c r="E295" s="184"/>
      <c r="F295" s="185"/>
      <c r="G295" s="186"/>
      <c r="H295" s="187"/>
      <c r="I295" s="42"/>
      <c r="J295" s="6"/>
    </row>
    <row r="296" spans="1:10">
      <c r="A296" s="6"/>
      <c r="B296" s="183" t="s">
        <v>145</v>
      </c>
      <c r="C296" s="184"/>
      <c r="D296" s="184"/>
      <c r="E296" s="184"/>
      <c r="F296" s="185"/>
      <c r="G296" s="186"/>
      <c r="H296" s="187"/>
      <c r="I296" s="42"/>
      <c r="J296" s="6"/>
    </row>
    <row r="297" spans="1:10">
      <c r="A297" s="6"/>
      <c r="B297" s="183" t="s">
        <v>139</v>
      </c>
      <c r="C297" s="184"/>
      <c r="D297" s="184"/>
      <c r="E297" s="184"/>
      <c r="F297" s="185"/>
      <c r="G297" s="186"/>
      <c r="H297" s="187"/>
      <c r="I297" s="42"/>
      <c r="J297" s="6"/>
    </row>
    <row r="298" spans="1:10">
      <c r="A298" s="6"/>
      <c r="B298" s="183" t="s">
        <v>138</v>
      </c>
      <c r="C298" s="184"/>
      <c r="D298" s="184"/>
      <c r="E298" s="184"/>
      <c r="F298" s="185"/>
      <c r="G298" s="186"/>
      <c r="H298" s="187"/>
      <c r="I298" s="42"/>
      <c r="J298" s="6"/>
    </row>
    <row r="299" spans="1:10">
      <c r="A299" s="6"/>
      <c r="B299" s="183" t="s">
        <v>137</v>
      </c>
      <c r="C299" s="184"/>
      <c r="D299" s="184"/>
      <c r="E299" s="184"/>
      <c r="F299" s="185"/>
      <c r="G299" s="186"/>
      <c r="H299" s="187"/>
      <c r="I299" s="42"/>
      <c r="J299" s="6"/>
    </row>
    <row r="300" spans="1:10">
      <c r="A300" s="6"/>
      <c r="B300" s="183" t="s">
        <v>136</v>
      </c>
      <c r="C300" s="184"/>
      <c r="D300" s="184"/>
      <c r="E300" s="184"/>
      <c r="F300" s="185"/>
      <c r="G300" s="186"/>
      <c r="H300" s="187"/>
      <c r="I300" s="42"/>
      <c r="J300" s="6"/>
    </row>
    <row r="301" spans="1:10" ht="16.5" thickBot="1">
      <c r="A301" s="6"/>
      <c r="B301" s="50"/>
      <c r="C301" s="29"/>
      <c r="D301" s="51"/>
      <c r="E301" s="51"/>
      <c r="F301" s="51"/>
      <c r="G301" s="51"/>
      <c r="H301" s="51"/>
      <c r="I301" s="52"/>
      <c r="J301" s="6"/>
    </row>
    <row r="302" spans="1:10" ht="16.5" thickBot="1">
      <c r="A302" s="6"/>
      <c r="B302" s="6"/>
      <c r="C302" s="26"/>
      <c r="D302" s="6"/>
      <c r="E302" s="6"/>
      <c r="F302" s="6"/>
      <c r="G302" s="6"/>
      <c r="H302" s="6"/>
      <c r="I302" s="6"/>
      <c r="J302" s="6"/>
    </row>
    <row r="303" spans="1:10">
      <c r="A303" s="6"/>
      <c r="B303" s="37"/>
      <c r="C303" s="23"/>
      <c r="D303" s="38"/>
      <c r="E303" s="38"/>
      <c r="F303" s="38"/>
      <c r="G303" s="38"/>
      <c r="H303" s="38"/>
      <c r="I303" s="39"/>
      <c r="J303" s="6"/>
    </row>
    <row r="304" spans="1:10">
      <c r="A304" s="6"/>
      <c r="B304" s="40" t="s">
        <v>121</v>
      </c>
      <c r="C304" s="60">
        <v>13</v>
      </c>
      <c r="D304" s="6"/>
      <c r="E304" s="41" t="s">
        <v>122</v>
      </c>
      <c r="F304" s="196" t="str">
        <f>IF('Self-Assesment'!G$3&lt;&gt;"",'Self-Assesment'!G$3,"")</f>
        <v/>
      </c>
      <c r="G304" s="196"/>
      <c r="H304" s="6"/>
      <c r="I304" s="42"/>
      <c r="J304" s="6"/>
    </row>
    <row r="305" spans="1:10">
      <c r="A305" s="6"/>
      <c r="B305" s="40"/>
      <c r="C305" s="26"/>
      <c r="D305" s="6"/>
      <c r="E305" s="6"/>
      <c r="F305" s="6"/>
      <c r="G305" s="6"/>
      <c r="H305" s="6"/>
      <c r="I305" s="42"/>
      <c r="J305" s="6"/>
    </row>
    <row r="306" spans="1:10">
      <c r="A306" s="6"/>
      <c r="B306" s="40" t="s">
        <v>123</v>
      </c>
      <c r="C306" s="195"/>
      <c r="D306" s="195"/>
      <c r="E306" s="195"/>
      <c r="F306" s="195"/>
      <c r="G306" s="195"/>
      <c r="H306" s="195"/>
      <c r="I306" s="42"/>
      <c r="J306" s="6"/>
    </row>
    <row r="307" spans="1:10">
      <c r="A307" s="6"/>
      <c r="B307" s="40" t="s">
        <v>124</v>
      </c>
      <c r="C307" s="195"/>
      <c r="D307" s="195"/>
      <c r="E307" s="195"/>
      <c r="F307" s="195"/>
      <c r="G307" s="195"/>
      <c r="H307" s="195"/>
      <c r="I307" s="42"/>
      <c r="J307" s="6"/>
    </row>
    <row r="308" spans="1:10">
      <c r="A308" s="6"/>
      <c r="B308" s="43" t="s">
        <v>125</v>
      </c>
      <c r="C308" s="188"/>
      <c r="D308" s="188"/>
      <c r="E308" s="188"/>
      <c r="F308" s="188"/>
      <c r="G308" s="188"/>
      <c r="H308" s="188"/>
      <c r="I308" s="42"/>
      <c r="J308" s="6"/>
    </row>
    <row r="309" spans="1:10" ht="39" customHeight="1">
      <c r="A309" s="6"/>
      <c r="B309" s="40"/>
      <c r="C309" s="189" t="s">
        <v>131</v>
      </c>
      <c r="D309" s="190"/>
      <c r="E309" s="44" t="s">
        <v>132</v>
      </c>
      <c r="F309" s="44" t="s">
        <v>133</v>
      </c>
      <c r="G309" s="44" t="s">
        <v>134</v>
      </c>
      <c r="H309" s="44" t="s">
        <v>135</v>
      </c>
      <c r="I309" s="42"/>
      <c r="J309" s="6"/>
    </row>
    <row r="310" spans="1:10" ht="25.5">
      <c r="A310" s="6"/>
      <c r="B310" s="48" t="s">
        <v>126</v>
      </c>
      <c r="C310" s="191"/>
      <c r="D310" s="191"/>
      <c r="E310" s="45"/>
      <c r="F310" s="45"/>
      <c r="G310" s="45"/>
      <c r="H310" s="46"/>
      <c r="I310" s="42"/>
      <c r="J310" s="6"/>
    </row>
    <row r="311" spans="1:10" ht="15.75" customHeight="1">
      <c r="A311" s="6"/>
      <c r="B311" s="192" t="s">
        <v>127</v>
      </c>
      <c r="C311" s="193" t="s">
        <v>128</v>
      </c>
      <c r="D311" s="193"/>
      <c r="E311" s="194"/>
      <c r="F311" s="6"/>
      <c r="G311" s="6"/>
      <c r="H311" s="6"/>
      <c r="I311" s="42"/>
      <c r="J311" s="6"/>
    </row>
    <row r="312" spans="1:10">
      <c r="A312" s="6"/>
      <c r="B312" s="192"/>
      <c r="C312" s="195"/>
      <c r="D312" s="195"/>
      <c r="E312" s="53"/>
      <c r="F312" s="6"/>
      <c r="G312" s="6"/>
      <c r="H312" s="6"/>
      <c r="I312" s="42"/>
      <c r="J312" s="6"/>
    </row>
    <row r="313" spans="1:10">
      <c r="A313" s="6"/>
      <c r="B313" s="43" t="s">
        <v>129</v>
      </c>
      <c r="C313" s="188"/>
      <c r="D313" s="188"/>
      <c r="E313" s="188"/>
      <c r="F313" s="188"/>
      <c r="G313" s="188"/>
      <c r="H313" s="188"/>
      <c r="I313" s="42"/>
      <c r="J313" s="6"/>
    </row>
    <row r="314" spans="1:10" ht="69.95" customHeight="1">
      <c r="A314" s="6"/>
      <c r="B314" s="48" t="s">
        <v>130</v>
      </c>
      <c r="C314" s="188"/>
      <c r="D314" s="188"/>
      <c r="E314" s="188"/>
      <c r="F314" s="188"/>
      <c r="G314" s="188"/>
      <c r="H314" s="188"/>
      <c r="I314" s="42"/>
      <c r="J314" s="6"/>
    </row>
    <row r="315" spans="1:10">
      <c r="A315" s="6"/>
      <c r="B315" s="49"/>
      <c r="C315" s="26"/>
      <c r="D315" s="6"/>
      <c r="E315" s="6"/>
      <c r="F315" s="6"/>
      <c r="G315" s="6"/>
      <c r="H315" s="6"/>
      <c r="I315" s="42"/>
      <c r="J315" s="6"/>
    </row>
    <row r="316" spans="1:10">
      <c r="A316" s="6"/>
      <c r="B316" s="183" t="s">
        <v>140</v>
      </c>
      <c r="C316" s="184"/>
      <c r="D316" s="184"/>
      <c r="E316" s="184"/>
      <c r="F316" s="185"/>
      <c r="G316" s="186"/>
      <c r="H316" s="187"/>
      <c r="I316" s="42"/>
      <c r="J316" s="6"/>
    </row>
    <row r="317" spans="1:10">
      <c r="A317" s="6"/>
      <c r="B317" s="183" t="s">
        <v>141</v>
      </c>
      <c r="C317" s="184"/>
      <c r="D317" s="184"/>
      <c r="E317" s="184"/>
      <c r="F317" s="185"/>
      <c r="G317" s="186"/>
      <c r="H317" s="187"/>
      <c r="I317" s="42"/>
      <c r="J317" s="6"/>
    </row>
    <row r="318" spans="1:10">
      <c r="A318" s="6"/>
      <c r="B318" s="183" t="s">
        <v>142</v>
      </c>
      <c r="C318" s="184"/>
      <c r="D318" s="184"/>
      <c r="E318" s="184"/>
      <c r="F318" s="185"/>
      <c r="G318" s="186"/>
      <c r="H318" s="187"/>
      <c r="I318" s="42"/>
      <c r="J318" s="6"/>
    </row>
    <row r="319" spans="1:10">
      <c r="A319" s="6"/>
      <c r="B319" s="183" t="s">
        <v>143</v>
      </c>
      <c r="C319" s="184"/>
      <c r="D319" s="184"/>
      <c r="E319" s="184"/>
      <c r="F319" s="185"/>
      <c r="G319" s="186"/>
      <c r="H319" s="187"/>
      <c r="I319" s="42"/>
      <c r="J319" s="6"/>
    </row>
    <row r="320" spans="1:10">
      <c r="A320" s="6"/>
      <c r="B320" s="183" t="s">
        <v>144</v>
      </c>
      <c r="C320" s="184"/>
      <c r="D320" s="184"/>
      <c r="E320" s="184"/>
      <c r="F320" s="185"/>
      <c r="G320" s="186"/>
      <c r="H320" s="187"/>
      <c r="I320" s="42"/>
      <c r="J320" s="6"/>
    </row>
    <row r="321" spans="1:10">
      <c r="A321" s="6"/>
      <c r="B321" s="183" t="s">
        <v>145</v>
      </c>
      <c r="C321" s="184"/>
      <c r="D321" s="184"/>
      <c r="E321" s="184"/>
      <c r="F321" s="185"/>
      <c r="G321" s="186"/>
      <c r="H321" s="187"/>
      <c r="I321" s="42"/>
      <c r="J321" s="6"/>
    </row>
    <row r="322" spans="1:10">
      <c r="A322" s="6"/>
      <c r="B322" s="183" t="s">
        <v>139</v>
      </c>
      <c r="C322" s="184"/>
      <c r="D322" s="184"/>
      <c r="E322" s="184"/>
      <c r="F322" s="185"/>
      <c r="G322" s="186"/>
      <c r="H322" s="187"/>
      <c r="I322" s="42"/>
      <c r="J322" s="6"/>
    </row>
    <row r="323" spans="1:10">
      <c r="A323" s="6"/>
      <c r="B323" s="183" t="s">
        <v>138</v>
      </c>
      <c r="C323" s="184"/>
      <c r="D323" s="184"/>
      <c r="E323" s="184"/>
      <c r="F323" s="185"/>
      <c r="G323" s="186"/>
      <c r="H323" s="187"/>
      <c r="I323" s="42"/>
      <c r="J323" s="6"/>
    </row>
    <row r="324" spans="1:10">
      <c r="A324" s="6"/>
      <c r="B324" s="183" t="s">
        <v>137</v>
      </c>
      <c r="C324" s="184"/>
      <c r="D324" s="184"/>
      <c r="E324" s="184"/>
      <c r="F324" s="185"/>
      <c r="G324" s="186"/>
      <c r="H324" s="187"/>
      <c r="I324" s="42"/>
      <c r="J324" s="6"/>
    </row>
    <row r="325" spans="1:10">
      <c r="A325" s="6"/>
      <c r="B325" s="183" t="s">
        <v>136</v>
      </c>
      <c r="C325" s="184"/>
      <c r="D325" s="184"/>
      <c r="E325" s="184"/>
      <c r="F325" s="185"/>
      <c r="G325" s="186"/>
      <c r="H325" s="187"/>
      <c r="I325" s="42"/>
      <c r="J325" s="6"/>
    </row>
    <row r="326" spans="1:10" ht="16.5" thickBot="1">
      <c r="A326" s="6"/>
      <c r="B326" s="50"/>
      <c r="C326" s="29"/>
      <c r="D326" s="51"/>
      <c r="E326" s="51"/>
      <c r="F326" s="51"/>
      <c r="G326" s="51"/>
      <c r="H326" s="51"/>
      <c r="I326" s="52"/>
      <c r="J326" s="6"/>
    </row>
    <row r="327" spans="1:10" ht="16.5" thickBot="1">
      <c r="A327" s="6"/>
      <c r="B327" s="6"/>
      <c r="C327" s="26"/>
      <c r="D327" s="6"/>
      <c r="E327" s="6"/>
      <c r="F327" s="6"/>
      <c r="G327" s="6"/>
      <c r="H327" s="6"/>
      <c r="I327" s="6"/>
      <c r="J327" s="6"/>
    </row>
    <row r="328" spans="1:10">
      <c r="A328" s="6"/>
      <c r="B328" s="37"/>
      <c r="C328" s="23"/>
      <c r="D328" s="38"/>
      <c r="E328" s="38"/>
      <c r="F328" s="38"/>
      <c r="G328" s="38"/>
      <c r="H328" s="38"/>
      <c r="I328" s="39"/>
      <c r="J328" s="6"/>
    </row>
    <row r="329" spans="1:10">
      <c r="A329" s="6"/>
      <c r="B329" s="40" t="s">
        <v>121</v>
      </c>
      <c r="C329" s="60">
        <v>14</v>
      </c>
      <c r="D329" s="6"/>
      <c r="E329" s="41" t="s">
        <v>122</v>
      </c>
      <c r="F329" s="196" t="str">
        <f>IF('Self-Assesment'!G$3&lt;&gt;"",'Self-Assesment'!G$3,"")</f>
        <v/>
      </c>
      <c r="G329" s="196"/>
      <c r="H329" s="6"/>
      <c r="I329" s="42"/>
      <c r="J329" s="6"/>
    </row>
    <row r="330" spans="1:10">
      <c r="A330" s="6"/>
      <c r="B330" s="40"/>
      <c r="C330" s="26"/>
      <c r="D330" s="6"/>
      <c r="E330" s="6"/>
      <c r="F330" s="6"/>
      <c r="G330" s="6"/>
      <c r="H330" s="6"/>
      <c r="I330" s="42"/>
      <c r="J330" s="6"/>
    </row>
    <row r="331" spans="1:10">
      <c r="A331" s="6"/>
      <c r="B331" s="40" t="s">
        <v>123</v>
      </c>
      <c r="C331" s="195"/>
      <c r="D331" s="195"/>
      <c r="E331" s="195"/>
      <c r="F331" s="195"/>
      <c r="G331" s="195"/>
      <c r="H331" s="195"/>
      <c r="I331" s="42"/>
      <c r="J331" s="6"/>
    </row>
    <row r="332" spans="1:10">
      <c r="A332" s="6"/>
      <c r="B332" s="40" t="s">
        <v>124</v>
      </c>
      <c r="C332" s="195"/>
      <c r="D332" s="195"/>
      <c r="E332" s="195"/>
      <c r="F332" s="195"/>
      <c r="G332" s="195"/>
      <c r="H332" s="195"/>
      <c r="I332" s="42"/>
      <c r="J332" s="6"/>
    </row>
    <row r="333" spans="1:10">
      <c r="A333" s="6"/>
      <c r="B333" s="43" t="s">
        <v>125</v>
      </c>
      <c r="C333" s="188"/>
      <c r="D333" s="188"/>
      <c r="E333" s="188"/>
      <c r="F333" s="188"/>
      <c r="G333" s="188"/>
      <c r="H333" s="188"/>
      <c r="I333" s="42"/>
      <c r="J333" s="6"/>
    </row>
    <row r="334" spans="1:10" ht="39" customHeight="1">
      <c r="A334" s="6"/>
      <c r="B334" s="40"/>
      <c r="C334" s="189" t="s">
        <v>131</v>
      </c>
      <c r="D334" s="190"/>
      <c r="E334" s="44" t="s">
        <v>132</v>
      </c>
      <c r="F334" s="44" t="s">
        <v>133</v>
      </c>
      <c r="G334" s="44" t="s">
        <v>134</v>
      </c>
      <c r="H334" s="44" t="s">
        <v>135</v>
      </c>
      <c r="I334" s="42"/>
      <c r="J334" s="6"/>
    </row>
    <row r="335" spans="1:10" ht="25.5">
      <c r="A335" s="6"/>
      <c r="B335" s="48" t="s">
        <v>126</v>
      </c>
      <c r="C335" s="191"/>
      <c r="D335" s="191"/>
      <c r="E335" s="45"/>
      <c r="F335" s="45"/>
      <c r="G335" s="45"/>
      <c r="H335" s="46"/>
      <c r="I335" s="42"/>
      <c r="J335" s="6"/>
    </row>
    <row r="336" spans="1:10" ht="15.75" customHeight="1">
      <c r="A336" s="6"/>
      <c r="B336" s="192" t="s">
        <v>127</v>
      </c>
      <c r="C336" s="193" t="s">
        <v>128</v>
      </c>
      <c r="D336" s="193"/>
      <c r="E336" s="194"/>
      <c r="F336" s="6"/>
      <c r="G336" s="6"/>
      <c r="H336" s="6"/>
      <c r="I336" s="42"/>
      <c r="J336" s="6"/>
    </row>
    <row r="337" spans="1:10">
      <c r="A337" s="6"/>
      <c r="B337" s="192"/>
      <c r="C337" s="195"/>
      <c r="D337" s="195"/>
      <c r="E337" s="53"/>
      <c r="F337" s="6"/>
      <c r="G337" s="6"/>
      <c r="H337" s="6"/>
      <c r="I337" s="42"/>
      <c r="J337" s="6"/>
    </row>
    <row r="338" spans="1:10">
      <c r="A338" s="6"/>
      <c r="B338" s="43" t="s">
        <v>129</v>
      </c>
      <c r="C338" s="188"/>
      <c r="D338" s="188"/>
      <c r="E338" s="188"/>
      <c r="F338" s="188"/>
      <c r="G338" s="188"/>
      <c r="H338" s="188"/>
      <c r="I338" s="42"/>
      <c r="J338" s="6"/>
    </row>
    <row r="339" spans="1:10" ht="69.95" customHeight="1">
      <c r="A339" s="6"/>
      <c r="B339" s="48" t="s">
        <v>130</v>
      </c>
      <c r="C339" s="188"/>
      <c r="D339" s="188"/>
      <c r="E339" s="188"/>
      <c r="F339" s="188"/>
      <c r="G339" s="188"/>
      <c r="H339" s="188"/>
      <c r="I339" s="42"/>
      <c r="J339" s="6"/>
    </row>
    <row r="340" spans="1:10">
      <c r="A340" s="6"/>
      <c r="B340" s="49"/>
      <c r="C340" s="26"/>
      <c r="D340" s="6"/>
      <c r="E340" s="6"/>
      <c r="F340" s="6"/>
      <c r="G340" s="6"/>
      <c r="H340" s="6"/>
      <c r="I340" s="42"/>
      <c r="J340" s="6"/>
    </row>
    <row r="341" spans="1:10">
      <c r="A341" s="6"/>
      <c r="B341" s="183" t="s">
        <v>140</v>
      </c>
      <c r="C341" s="184"/>
      <c r="D341" s="184"/>
      <c r="E341" s="184"/>
      <c r="F341" s="185"/>
      <c r="G341" s="186"/>
      <c r="H341" s="187"/>
      <c r="I341" s="42"/>
      <c r="J341" s="6"/>
    </row>
    <row r="342" spans="1:10">
      <c r="A342" s="6"/>
      <c r="B342" s="183" t="s">
        <v>141</v>
      </c>
      <c r="C342" s="184"/>
      <c r="D342" s="184"/>
      <c r="E342" s="184"/>
      <c r="F342" s="185"/>
      <c r="G342" s="186"/>
      <c r="H342" s="187"/>
      <c r="I342" s="42"/>
      <c r="J342" s="6"/>
    </row>
    <row r="343" spans="1:10">
      <c r="A343" s="6"/>
      <c r="B343" s="183" t="s">
        <v>142</v>
      </c>
      <c r="C343" s="184"/>
      <c r="D343" s="184"/>
      <c r="E343" s="184"/>
      <c r="F343" s="185"/>
      <c r="G343" s="186"/>
      <c r="H343" s="187"/>
      <c r="I343" s="42"/>
      <c r="J343" s="6"/>
    </row>
    <row r="344" spans="1:10">
      <c r="A344" s="6"/>
      <c r="B344" s="183" t="s">
        <v>143</v>
      </c>
      <c r="C344" s="184"/>
      <c r="D344" s="184"/>
      <c r="E344" s="184"/>
      <c r="F344" s="185"/>
      <c r="G344" s="186"/>
      <c r="H344" s="187"/>
      <c r="I344" s="42"/>
      <c r="J344" s="6"/>
    </row>
    <row r="345" spans="1:10">
      <c r="A345" s="6"/>
      <c r="B345" s="183" t="s">
        <v>144</v>
      </c>
      <c r="C345" s="184"/>
      <c r="D345" s="184"/>
      <c r="E345" s="184"/>
      <c r="F345" s="185"/>
      <c r="G345" s="186"/>
      <c r="H345" s="187"/>
      <c r="I345" s="42"/>
      <c r="J345" s="6"/>
    </row>
    <row r="346" spans="1:10">
      <c r="A346" s="6"/>
      <c r="B346" s="183" t="s">
        <v>145</v>
      </c>
      <c r="C346" s="184"/>
      <c r="D346" s="184"/>
      <c r="E346" s="184"/>
      <c r="F346" s="185"/>
      <c r="G346" s="186"/>
      <c r="H346" s="187"/>
      <c r="I346" s="42"/>
      <c r="J346" s="6"/>
    </row>
    <row r="347" spans="1:10">
      <c r="A347" s="6"/>
      <c r="B347" s="183" t="s">
        <v>139</v>
      </c>
      <c r="C347" s="184"/>
      <c r="D347" s="184"/>
      <c r="E347" s="184"/>
      <c r="F347" s="185"/>
      <c r="G347" s="186"/>
      <c r="H347" s="187"/>
      <c r="I347" s="42"/>
      <c r="J347" s="6"/>
    </row>
    <row r="348" spans="1:10">
      <c r="A348" s="6"/>
      <c r="B348" s="183" t="s">
        <v>138</v>
      </c>
      <c r="C348" s="184"/>
      <c r="D348" s="184"/>
      <c r="E348" s="184"/>
      <c r="F348" s="185"/>
      <c r="G348" s="186"/>
      <c r="H348" s="187"/>
      <c r="I348" s="42"/>
      <c r="J348" s="6"/>
    </row>
    <row r="349" spans="1:10">
      <c r="A349" s="6"/>
      <c r="B349" s="183" t="s">
        <v>137</v>
      </c>
      <c r="C349" s="184"/>
      <c r="D349" s="184"/>
      <c r="E349" s="184"/>
      <c r="F349" s="185"/>
      <c r="G349" s="186"/>
      <c r="H349" s="187"/>
      <c r="I349" s="42"/>
      <c r="J349" s="6"/>
    </row>
    <row r="350" spans="1:10">
      <c r="A350" s="6"/>
      <c r="B350" s="183" t="s">
        <v>136</v>
      </c>
      <c r="C350" s="184"/>
      <c r="D350" s="184"/>
      <c r="E350" s="184"/>
      <c r="F350" s="185"/>
      <c r="G350" s="186"/>
      <c r="H350" s="187"/>
      <c r="I350" s="42"/>
      <c r="J350" s="6"/>
    </row>
    <row r="351" spans="1:10" ht="16.5" thickBot="1">
      <c r="A351" s="6"/>
      <c r="B351" s="50"/>
      <c r="C351" s="29"/>
      <c r="D351" s="51"/>
      <c r="E351" s="51"/>
      <c r="F351" s="51"/>
      <c r="G351" s="51"/>
      <c r="H351" s="51"/>
      <c r="I351" s="52"/>
      <c r="J351" s="6"/>
    </row>
    <row r="352" spans="1:10" ht="16.5" thickBot="1">
      <c r="A352" s="6"/>
      <c r="B352" s="6"/>
      <c r="C352" s="26"/>
      <c r="D352" s="6"/>
      <c r="E352" s="6"/>
      <c r="F352" s="6"/>
      <c r="G352" s="6"/>
      <c r="H352" s="6"/>
      <c r="I352" s="6"/>
      <c r="J352" s="6"/>
    </row>
    <row r="353" spans="1:10">
      <c r="A353" s="6"/>
      <c r="B353" s="37"/>
      <c r="C353" s="23"/>
      <c r="D353" s="38"/>
      <c r="E353" s="38"/>
      <c r="F353" s="38"/>
      <c r="G353" s="38"/>
      <c r="H353" s="38"/>
      <c r="I353" s="39"/>
      <c r="J353" s="6"/>
    </row>
    <row r="354" spans="1:10">
      <c r="A354" s="6"/>
      <c r="B354" s="40" t="s">
        <v>121</v>
      </c>
      <c r="C354" s="60">
        <v>15</v>
      </c>
      <c r="D354" s="6"/>
      <c r="E354" s="41" t="s">
        <v>122</v>
      </c>
      <c r="F354" s="196" t="str">
        <f>IF('Self-Assesment'!G$3&lt;&gt;"",'Self-Assesment'!G$3,"")</f>
        <v/>
      </c>
      <c r="G354" s="196"/>
      <c r="H354" s="6"/>
      <c r="I354" s="42"/>
      <c r="J354" s="6"/>
    </row>
    <row r="355" spans="1:10">
      <c r="A355" s="6"/>
      <c r="B355" s="40"/>
      <c r="C355" s="26"/>
      <c r="D355" s="6"/>
      <c r="E355" s="6"/>
      <c r="F355" s="6"/>
      <c r="G355" s="6"/>
      <c r="H355" s="6"/>
      <c r="I355" s="42"/>
      <c r="J355" s="6"/>
    </row>
    <row r="356" spans="1:10">
      <c r="A356" s="6"/>
      <c r="B356" s="40" t="s">
        <v>123</v>
      </c>
      <c r="C356" s="195"/>
      <c r="D356" s="195"/>
      <c r="E356" s="195"/>
      <c r="F356" s="195"/>
      <c r="G356" s="195"/>
      <c r="H356" s="195"/>
      <c r="I356" s="42"/>
      <c r="J356" s="6"/>
    </row>
    <row r="357" spans="1:10">
      <c r="A357" s="6"/>
      <c r="B357" s="40" t="s">
        <v>124</v>
      </c>
      <c r="C357" s="195"/>
      <c r="D357" s="195"/>
      <c r="E357" s="195"/>
      <c r="F357" s="195"/>
      <c r="G357" s="195"/>
      <c r="H357" s="195"/>
      <c r="I357" s="42"/>
      <c r="J357" s="6"/>
    </row>
    <row r="358" spans="1:10">
      <c r="A358" s="6"/>
      <c r="B358" s="43" t="s">
        <v>125</v>
      </c>
      <c r="C358" s="188"/>
      <c r="D358" s="188"/>
      <c r="E358" s="188"/>
      <c r="F358" s="188"/>
      <c r="G358" s="188"/>
      <c r="H358" s="188"/>
      <c r="I358" s="42"/>
      <c r="J358" s="6"/>
    </row>
    <row r="359" spans="1:10" ht="39" customHeight="1">
      <c r="A359" s="6"/>
      <c r="B359" s="40"/>
      <c r="C359" s="189" t="s">
        <v>131</v>
      </c>
      <c r="D359" s="190"/>
      <c r="E359" s="44" t="s">
        <v>132</v>
      </c>
      <c r="F359" s="44" t="s">
        <v>133</v>
      </c>
      <c r="G359" s="44" t="s">
        <v>134</v>
      </c>
      <c r="H359" s="44" t="s">
        <v>135</v>
      </c>
      <c r="I359" s="42"/>
      <c r="J359" s="6"/>
    </row>
    <row r="360" spans="1:10" ht="25.5">
      <c r="A360" s="6"/>
      <c r="B360" s="48" t="s">
        <v>126</v>
      </c>
      <c r="C360" s="191"/>
      <c r="D360" s="191"/>
      <c r="E360" s="45"/>
      <c r="F360" s="45"/>
      <c r="G360" s="45"/>
      <c r="H360" s="46"/>
      <c r="I360" s="42"/>
      <c r="J360" s="6"/>
    </row>
    <row r="361" spans="1:10" ht="15.75" customHeight="1">
      <c r="A361" s="6"/>
      <c r="B361" s="192" t="s">
        <v>127</v>
      </c>
      <c r="C361" s="193" t="s">
        <v>128</v>
      </c>
      <c r="D361" s="193"/>
      <c r="E361" s="194"/>
      <c r="F361" s="6"/>
      <c r="G361" s="6"/>
      <c r="H361" s="6"/>
      <c r="I361" s="42"/>
      <c r="J361" s="6"/>
    </row>
    <row r="362" spans="1:10">
      <c r="A362" s="6"/>
      <c r="B362" s="192"/>
      <c r="C362" s="195"/>
      <c r="D362" s="195"/>
      <c r="E362" s="53"/>
      <c r="F362" s="6"/>
      <c r="G362" s="6"/>
      <c r="H362" s="6"/>
      <c r="I362" s="42"/>
      <c r="J362" s="6"/>
    </row>
    <row r="363" spans="1:10">
      <c r="A363" s="6"/>
      <c r="B363" s="43" t="s">
        <v>129</v>
      </c>
      <c r="C363" s="188"/>
      <c r="D363" s="188"/>
      <c r="E363" s="188"/>
      <c r="F363" s="188"/>
      <c r="G363" s="188"/>
      <c r="H363" s="188"/>
      <c r="I363" s="42"/>
      <c r="J363" s="6"/>
    </row>
    <row r="364" spans="1:10" ht="69.95" customHeight="1">
      <c r="A364" s="6"/>
      <c r="B364" s="48" t="s">
        <v>130</v>
      </c>
      <c r="C364" s="188"/>
      <c r="D364" s="188"/>
      <c r="E364" s="188"/>
      <c r="F364" s="188"/>
      <c r="G364" s="188"/>
      <c r="H364" s="188"/>
      <c r="I364" s="42"/>
      <c r="J364" s="6"/>
    </row>
    <row r="365" spans="1:10">
      <c r="A365" s="6"/>
      <c r="B365" s="49"/>
      <c r="C365" s="26"/>
      <c r="D365" s="6"/>
      <c r="E365" s="6"/>
      <c r="F365" s="6"/>
      <c r="G365" s="6"/>
      <c r="H365" s="6"/>
      <c r="I365" s="42"/>
      <c r="J365" s="6"/>
    </row>
    <row r="366" spans="1:10">
      <c r="A366" s="6"/>
      <c r="B366" s="183" t="s">
        <v>140</v>
      </c>
      <c r="C366" s="184"/>
      <c r="D366" s="184"/>
      <c r="E366" s="184"/>
      <c r="F366" s="185"/>
      <c r="G366" s="186"/>
      <c r="H366" s="187"/>
      <c r="I366" s="42"/>
      <c r="J366" s="6"/>
    </row>
    <row r="367" spans="1:10">
      <c r="A367" s="6"/>
      <c r="B367" s="183" t="s">
        <v>141</v>
      </c>
      <c r="C367" s="184"/>
      <c r="D367" s="184"/>
      <c r="E367" s="184"/>
      <c r="F367" s="185"/>
      <c r="G367" s="186"/>
      <c r="H367" s="187"/>
      <c r="I367" s="42"/>
      <c r="J367" s="6"/>
    </row>
    <row r="368" spans="1:10">
      <c r="A368" s="6"/>
      <c r="B368" s="183" t="s">
        <v>142</v>
      </c>
      <c r="C368" s="184"/>
      <c r="D368" s="184"/>
      <c r="E368" s="184"/>
      <c r="F368" s="185"/>
      <c r="G368" s="186"/>
      <c r="H368" s="187"/>
      <c r="I368" s="42"/>
      <c r="J368" s="6"/>
    </row>
    <row r="369" spans="1:10">
      <c r="A369" s="6"/>
      <c r="B369" s="183" t="s">
        <v>143</v>
      </c>
      <c r="C369" s="184"/>
      <c r="D369" s="184"/>
      <c r="E369" s="184"/>
      <c r="F369" s="185"/>
      <c r="G369" s="186"/>
      <c r="H369" s="187"/>
      <c r="I369" s="42"/>
      <c r="J369" s="6"/>
    </row>
    <row r="370" spans="1:10">
      <c r="A370" s="6"/>
      <c r="B370" s="183" t="s">
        <v>144</v>
      </c>
      <c r="C370" s="184"/>
      <c r="D370" s="184"/>
      <c r="E370" s="184"/>
      <c r="F370" s="185"/>
      <c r="G370" s="186"/>
      <c r="H370" s="187"/>
      <c r="I370" s="42"/>
      <c r="J370" s="6"/>
    </row>
    <row r="371" spans="1:10">
      <c r="A371" s="6"/>
      <c r="B371" s="183" t="s">
        <v>145</v>
      </c>
      <c r="C371" s="184"/>
      <c r="D371" s="184"/>
      <c r="E371" s="184"/>
      <c r="F371" s="185"/>
      <c r="G371" s="186"/>
      <c r="H371" s="187"/>
      <c r="I371" s="42"/>
      <c r="J371" s="6"/>
    </row>
    <row r="372" spans="1:10">
      <c r="A372" s="6"/>
      <c r="B372" s="183" t="s">
        <v>139</v>
      </c>
      <c r="C372" s="184"/>
      <c r="D372" s="184"/>
      <c r="E372" s="184"/>
      <c r="F372" s="185"/>
      <c r="G372" s="186"/>
      <c r="H372" s="187"/>
      <c r="I372" s="42"/>
      <c r="J372" s="6"/>
    </row>
    <row r="373" spans="1:10">
      <c r="A373" s="6"/>
      <c r="B373" s="183" t="s">
        <v>138</v>
      </c>
      <c r="C373" s="184"/>
      <c r="D373" s="184"/>
      <c r="E373" s="184"/>
      <c r="F373" s="185"/>
      <c r="G373" s="186"/>
      <c r="H373" s="187"/>
      <c r="I373" s="42"/>
      <c r="J373" s="6"/>
    </row>
    <row r="374" spans="1:10">
      <c r="A374" s="6"/>
      <c r="B374" s="183" t="s">
        <v>137</v>
      </c>
      <c r="C374" s="184"/>
      <c r="D374" s="184"/>
      <c r="E374" s="184"/>
      <c r="F374" s="185"/>
      <c r="G374" s="186"/>
      <c r="H374" s="187"/>
      <c r="I374" s="42"/>
      <c r="J374" s="6"/>
    </row>
    <row r="375" spans="1:10">
      <c r="A375" s="6"/>
      <c r="B375" s="183" t="s">
        <v>136</v>
      </c>
      <c r="C375" s="184"/>
      <c r="D375" s="184"/>
      <c r="E375" s="184"/>
      <c r="F375" s="185"/>
      <c r="G375" s="186"/>
      <c r="H375" s="187"/>
      <c r="I375" s="42"/>
      <c r="J375" s="6"/>
    </row>
    <row r="376" spans="1:10" ht="16.5" thickBot="1">
      <c r="A376" s="6"/>
      <c r="B376" s="50"/>
      <c r="C376" s="29"/>
      <c r="D376" s="51"/>
      <c r="E376" s="51"/>
      <c r="F376" s="51"/>
      <c r="G376" s="51"/>
      <c r="H376" s="51"/>
      <c r="I376" s="52"/>
      <c r="J376" s="6"/>
    </row>
    <row r="377" spans="1:10">
      <c r="A377" s="6"/>
      <c r="B377" s="6"/>
      <c r="C377" s="6"/>
      <c r="D377" s="6"/>
      <c r="E377" s="6"/>
      <c r="F377" s="6"/>
      <c r="G377" s="6"/>
      <c r="H377" s="6"/>
      <c r="I377" s="6"/>
      <c r="J377" s="6"/>
    </row>
    <row r="378" spans="1:10">
      <c r="A378" s="6"/>
      <c r="B378" s="6"/>
      <c r="C378" s="6"/>
      <c r="D378" s="6"/>
      <c r="E378" s="6"/>
      <c r="F378" s="6"/>
      <c r="G378" s="6"/>
      <c r="H378" s="6"/>
      <c r="I378" s="6"/>
      <c r="J378" s="6"/>
    </row>
    <row r="379" spans="1:10">
      <c r="A379" s="6"/>
      <c r="B379" s="6"/>
      <c r="C379" s="6"/>
      <c r="D379" s="6"/>
      <c r="E379" s="6"/>
      <c r="F379" s="6"/>
      <c r="G379" s="6"/>
      <c r="H379" s="6"/>
      <c r="I379" s="6"/>
      <c r="J379" s="6"/>
    </row>
    <row r="380" spans="1:10">
      <c r="A380" s="6"/>
      <c r="B380" s="6"/>
      <c r="C380" s="6"/>
      <c r="D380" s="6"/>
      <c r="E380" s="6"/>
      <c r="F380" s="6"/>
      <c r="G380" s="6"/>
      <c r="H380" s="6"/>
      <c r="I380" s="6"/>
      <c r="J380" s="6"/>
    </row>
    <row r="381" spans="1:10">
      <c r="A381" s="6"/>
      <c r="B381" s="6"/>
      <c r="C381" s="6"/>
      <c r="D381" s="6"/>
      <c r="E381" s="6"/>
      <c r="F381" s="6"/>
      <c r="G381" s="6"/>
      <c r="H381" s="6"/>
      <c r="I381" s="6"/>
      <c r="J381" s="6"/>
    </row>
    <row r="382" spans="1:10">
      <c r="A382" s="6"/>
      <c r="B382" s="6"/>
      <c r="C382" s="6"/>
      <c r="D382" s="6"/>
      <c r="E382" s="6"/>
      <c r="F382" s="6"/>
      <c r="G382" s="6"/>
      <c r="H382" s="6"/>
      <c r="I382" s="6"/>
      <c r="J382" s="6"/>
    </row>
    <row r="383" spans="1:10">
      <c r="A383" s="6"/>
      <c r="B383" s="6"/>
      <c r="C383" s="6"/>
      <c r="D383" s="6"/>
      <c r="E383" s="6"/>
      <c r="F383" s="6"/>
      <c r="G383" s="6"/>
      <c r="H383" s="6"/>
      <c r="I383" s="6"/>
      <c r="J383" s="6"/>
    </row>
    <row r="384" spans="1:10">
      <c r="A384" s="6"/>
      <c r="B384" s="6"/>
      <c r="C384" s="6"/>
      <c r="D384" s="6"/>
      <c r="E384" s="6"/>
      <c r="F384" s="6"/>
      <c r="G384" s="6"/>
      <c r="H384" s="6"/>
      <c r="I384" s="6"/>
      <c r="J384" s="6"/>
    </row>
    <row r="385" spans="1:10">
      <c r="A385" s="6"/>
      <c r="B385" s="6"/>
      <c r="C385" s="6"/>
      <c r="D385" s="6"/>
      <c r="E385" s="6"/>
      <c r="F385" s="6"/>
      <c r="G385" s="6"/>
      <c r="H385" s="6"/>
      <c r="I385" s="6"/>
      <c r="J385" s="6"/>
    </row>
    <row r="386" spans="1:10">
      <c r="A386" s="6"/>
      <c r="B386" s="6"/>
      <c r="C386" s="6"/>
      <c r="D386" s="6"/>
      <c r="E386" s="6"/>
      <c r="F386" s="6"/>
      <c r="G386" s="6"/>
      <c r="H386" s="6"/>
      <c r="I386" s="6"/>
      <c r="J386" s="6"/>
    </row>
    <row r="387" spans="1:10">
      <c r="A387" s="6"/>
      <c r="B387" s="6"/>
      <c r="C387" s="6"/>
      <c r="D387" s="6"/>
      <c r="E387" s="6"/>
      <c r="F387" s="6"/>
      <c r="G387" s="6"/>
      <c r="H387" s="6"/>
      <c r="I387" s="6"/>
      <c r="J387" s="6"/>
    </row>
    <row r="388" spans="1:10">
      <c r="A388" s="6"/>
      <c r="B388" s="6"/>
      <c r="C388" s="6"/>
      <c r="D388" s="6"/>
      <c r="E388" s="6"/>
      <c r="F388" s="6"/>
      <c r="G388" s="6"/>
      <c r="H388" s="6"/>
      <c r="I388" s="6"/>
      <c r="J388" s="6"/>
    </row>
    <row r="389" spans="1:10">
      <c r="A389" s="6"/>
      <c r="B389" s="6"/>
      <c r="C389" s="6"/>
      <c r="D389" s="6"/>
      <c r="E389" s="6"/>
      <c r="F389" s="6"/>
      <c r="G389" s="6"/>
      <c r="H389" s="6"/>
      <c r="I389" s="6"/>
      <c r="J389" s="6"/>
    </row>
    <row r="390" spans="1:10">
      <c r="A390" s="6"/>
      <c r="B390" s="6"/>
      <c r="C390" s="6"/>
      <c r="D390" s="6"/>
      <c r="E390" s="6"/>
      <c r="F390" s="6"/>
      <c r="G390" s="6"/>
      <c r="H390" s="6"/>
      <c r="I390" s="6"/>
      <c r="J390" s="6"/>
    </row>
  </sheetData>
  <sheetProtection algorithmName="SHA-512" hashValue="a8Ul2RqBSGxYTrqHfa1CZljN2gYqoYJTveZOY+xdf4+70WV7yGFozyRtzgXxkuT0lNsrX8HivBxC4LusJgDtaQ==" saltValue="hEFb2dtNaHjugSyYEP+NQg==" spinCount="100000" sheet="1" objects="1" scenarios="1"/>
  <mergeCells count="466">
    <mergeCell ref="H1:I1"/>
    <mergeCell ref="F4:G4"/>
    <mergeCell ref="C6:H6"/>
    <mergeCell ref="C7:H7"/>
    <mergeCell ref="C8:H8"/>
    <mergeCell ref="C9:D9"/>
    <mergeCell ref="B16:F16"/>
    <mergeCell ref="G16:H16"/>
    <mergeCell ref="B17:F17"/>
    <mergeCell ref="G17:H17"/>
    <mergeCell ref="B18:F18"/>
    <mergeCell ref="G18:H18"/>
    <mergeCell ref="C10:D10"/>
    <mergeCell ref="B11:B12"/>
    <mergeCell ref="C11:E11"/>
    <mergeCell ref="C12:D12"/>
    <mergeCell ref="C13:H13"/>
    <mergeCell ref="C14:H14"/>
    <mergeCell ref="B22:F22"/>
    <mergeCell ref="G22:H22"/>
    <mergeCell ref="B23:F23"/>
    <mergeCell ref="G23:H23"/>
    <mergeCell ref="B24:F24"/>
    <mergeCell ref="G24:H24"/>
    <mergeCell ref="B19:F19"/>
    <mergeCell ref="G19:H19"/>
    <mergeCell ref="B20:F20"/>
    <mergeCell ref="G20:H20"/>
    <mergeCell ref="B21:F21"/>
    <mergeCell ref="G21:H21"/>
    <mergeCell ref="C34:D34"/>
    <mergeCell ref="C35:D35"/>
    <mergeCell ref="B36:B37"/>
    <mergeCell ref="C36:E36"/>
    <mergeCell ref="C37:D37"/>
    <mergeCell ref="C38:H38"/>
    <mergeCell ref="B25:F25"/>
    <mergeCell ref="G25:H25"/>
    <mergeCell ref="F29:G29"/>
    <mergeCell ref="C31:H31"/>
    <mergeCell ref="C32:H32"/>
    <mergeCell ref="C33:H33"/>
    <mergeCell ref="B44:F44"/>
    <mergeCell ref="G44:H44"/>
    <mergeCell ref="B45:F45"/>
    <mergeCell ref="G45:H45"/>
    <mergeCell ref="B46:F46"/>
    <mergeCell ref="G46:H46"/>
    <mergeCell ref="C39:H39"/>
    <mergeCell ref="B41:F41"/>
    <mergeCell ref="G41:H41"/>
    <mergeCell ref="B42:F42"/>
    <mergeCell ref="G42:H42"/>
    <mergeCell ref="B43:F43"/>
    <mergeCell ref="G43:H43"/>
    <mergeCell ref="B50:F50"/>
    <mergeCell ref="G50:H50"/>
    <mergeCell ref="F54:G54"/>
    <mergeCell ref="C56:H56"/>
    <mergeCell ref="C57:H57"/>
    <mergeCell ref="C58:H58"/>
    <mergeCell ref="B47:F47"/>
    <mergeCell ref="G47:H47"/>
    <mergeCell ref="B48:F48"/>
    <mergeCell ref="G48:H48"/>
    <mergeCell ref="B49:F49"/>
    <mergeCell ref="G49:H49"/>
    <mergeCell ref="C64:H64"/>
    <mergeCell ref="B66:F66"/>
    <mergeCell ref="G66:H66"/>
    <mergeCell ref="B67:F67"/>
    <mergeCell ref="G67:H67"/>
    <mergeCell ref="B68:F68"/>
    <mergeCell ref="G68:H68"/>
    <mergeCell ref="C59:D59"/>
    <mergeCell ref="C60:D60"/>
    <mergeCell ref="B61:B62"/>
    <mergeCell ref="C61:E61"/>
    <mergeCell ref="C62:D62"/>
    <mergeCell ref="C63:H63"/>
    <mergeCell ref="B72:F72"/>
    <mergeCell ref="G72:H72"/>
    <mergeCell ref="B73:F73"/>
    <mergeCell ref="G73:H73"/>
    <mergeCell ref="B74:F74"/>
    <mergeCell ref="G74:H74"/>
    <mergeCell ref="B69:F69"/>
    <mergeCell ref="G69:H69"/>
    <mergeCell ref="B70:F70"/>
    <mergeCell ref="G70:H70"/>
    <mergeCell ref="B71:F71"/>
    <mergeCell ref="G71:H71"/>
    <mergeCell ref="C84:D84"/>
    <mergeCell ref="C85:D85"/>
    <mergeCell ref="B86:B87"/>
    <mergeCell ref="C86:E86"/>
    <mergeCell ref="C87:D87"/>
    <mergeCell ref="C88:H88"/>
    <mergeCell ref="B75:F75"/>
    <mergeCell ref="G75:H75"/>
    <mergeCell ref="F79:G79"/>
    <mergeCell ref="C81:H81"/>
    <mergeCell ref="C82:H82"/>
    <mergeCell ref="C83:H83"/>
    <mergeCell ref="B94:F94"/>
    <mergeCell ref="G94:H94"/>
    <mergeCell ref="B95:F95"/>
    <mergeCell ref="G95:H95"/>
    <mergeCell ref="B96:F96"/>
    <mergeCell ref="G96:H96"/>
    <mergeCell ref="C89:H89"/>
    <mergeCell ref="B91:F91"/>
    <mergeCell ref="G91:H91"/>
    <mergeCell ref="B92:F92"/>
    <mergeCell ref="G92:H92"/>
    <mergeCell ref="B93:F93"/>
    <mergeCell ref="G93:H93"/>
    <mergeCell ref="B100:F100"/>
    <mergeCell ref="G100:H100"/>
    <mergeCell ref="F104:G104"/>
    <mergeCell ref="C106:H106"/>
    <mergeCell ref="C107:H107"/>
    <mergeCell ref="C108:H108"/>
    <mergeCell ref="B97:F97"/>
    <mergeCell ref="G97:H97"/>
    <mergeCell ref="B98:F98"/>
    <mergeCell ref="G98:H98"/>
    <mergeCell ref="B99:F99"/>
    <mergeCell ref="G99:H99"/>
    <mergeCell ref="C114:H114"/>
    <mergeCell ref="B116:F116"/>
    <mergeCell ref="G116:H116"/>
    <mergeCell ref="B117:F117"/>
    <mergeCell ref="G117:H117"/>
    <mergeCell ref="B118:F118"/>
    <mergeCell ref="G118:H118"/>
    <mergeCell ref="C109:D109"/>
    <mergeCell ref="C110:D110"/>
    <mergeCell ref="B111:B112"/>
    <mergeCell ref="C111:E111"/>
    <mergeCell ref="C112:D112"/>
    <mergeCell ref="C113:H113"/>
    <mergeCell ref="B122:F122"/>
    <mergeCell ref="G122:H122"/>
    <mergeCell ref="B123:F123"/>
    <mergeCell ref="G123:H123"/>
    <mergeCell ref="B124:F124"/>
    <mergeCell ref="G124:H124"/>
    <mergeCell ref="B119:F119"/>
    <mergeCell ref="G119:H119"/>
    <mergeCell ref="B120:F120"/>
    <mergeCell ref="G120:H120"/>
    <mergeCell ref="B121:F121"/>
    <mergeCell ref="G121:H121"/>
    <mergeCell ref="C134:D134"/>
    <mergeCell ref="C135:D135"/>
    <mergeCell ref="B136:B137"/>
    <mergeCell ref="C136:E136"/>
    <mergeCell ref="C137:D137"/>
    <mergeCell ref="C138:H138"/>
    <mergeCell ref="B125:F125"/>
    <mergeCell ref="G125:H125"/>
    <mergeCell ref="F129:G129"/>
    <mergeCell ref="C131:H131"/>
    <mergeCell ref="C132:H132"/>
    <mergeCell ref="C133:H133"/>
    <mergeCell ref="B144:F144"/>
    <mergeCell ref="G144:H144"/>
    <mergeCell ref="B145:F145"/>
    <mergeCell ref="G145:H145"/>
    <mergeCell ref="B146:F146"/>
    <mergeCell ref="G146:H146"/>
    <mergeCell ref="C139:H139"/>
    <mergeCell ref="B141:F141"/>
    <mergeCell ref="G141:H141"/>
    <mergeCell ref="B142:F142"/>
    <mergeCell ref="G142:H142"/>
    <mergeCell ref="B143:F143"/>
    <mergeCell ref="G143:H143"/>
    <mergeCell ref="B150:F150"/>
    <mergeCell ref="G150:H150"/>
    <mergeCell ref="F154:G154"/>
    <mergeCell ref="C156:H156"/>
    <mergeCell ref="C157:H157"/>
    <mergeCell ref="C158:H158"/>
    <mergeCell ref="B147:F147"/>
    <mergeCell ref="G147:H147"/>
    <mergeCell ref="B148:F148"/>
    <mergeCell ref="G148:H148"/>
    <mergeCell ref="B149:F149"/>
    <mergeCell ref="G149:H149"/>
    <mergeCell ref="C164:H164"/>
    <mergeCell ref="B166:F166"/>
    <mergeCell ref="G166:H166"/>
    <mergeCell ref="B167:F167"/>
    <mergeCell ref="G167:H167"/>
    <mergeCell ref="B168:F168"/>
    <mergeCell ref="G168:H168"/>
    <mergeCell ref="C159:D159"/>
    <mergeCell ref="C160:D160"/>
    <mergeCell ref="B161:B162"/>
    <mergeCell ref="C161:E161"/>
    <mergeCell ref="C162:D162"/>
    <mergeCell ref="C163:H163"/>
    <mergeCell ref="B172:F172"/>
    <mergeCell ref="G172:H172"/>
    <mergeCell ref="B173:F173"/>
    <mergeCell ref="G173:H173"/>
    <mergeCell ref="B174:F174"/>
    <mergeCell ref="G174:H174"/>
    <mergeCell ref="B169:F169"/>
    <mergeCell ref="G169:H169"/>
    <mergeCell ref="B170:F170"/>
    <mergeCell ref="G170:H170"/>
    <mergeCell ref="B171:F171"/>
    <mergeCell ref="G171:H171"/>
    <mergeCell ref="C184:D184"/>
    <mergeCell ref="C185:D185"/>
    <mergeCell ref="B186:B187"/>
    <mergeCell ref="C186:E186"/>
    <mergeCell ref="C187:D187"/>
    <mergeCell ref="C188:H188"/>
    <mergeCell ref="B175:F175"/>
    <mergeCell ref="G175:H175"/>
    <mergeCell ref="F179:G179"/>
    <mergeCell ref="C181:H181"/>
    <mergeCell ref="C182:H182"/>
    <mergeCell ref="C183:H183"/>
    <mergeCell ref="B194:F194"/>
    <mergeCell ref="G194:H194"/>
    <mergeCell ref="B195:F195"/>
    <mergeCell ref="G195:H195"/>
    <mergeCell ref="B196:F196"/>
    <mergeCell ref="G196:H196"/>
    <mergeCell ref="C189:H189"/>
    <mergeCell ref="B191:F191"/>
    <mergeCell ref="G191:H191"/>
    <mergeCell ref="B192:F192"/>
    <mergeCell ref="G192:H192"/>
    <mergeCell ref="B193:F193"/>
    <mergeCell ref="G193:H193"/>
    <mergeCell ref="B200:F200"/>
    <mergeCell ref="G200:H200"/>
    <mergeCell ref="F204:G204"/>
    <mergeCell ref="C206:H206"/>
    <mergeCell ref="C207:H207"/>
    <mergeCell ref="C208:H208"/>
    <mergeCell ref="B197:F197"/>
    <mergeCell ref="G197:H197"/>
    <mergeCell ref="B198:F198"/>
    <mergeCell ref="G198:H198"/>
    <mergeCell ref="B199:F199"/>
    <mergeCell ref="G199:H199"/>
    <mergeCell ref="C214:H214"/>
    <mergeCell ref="B216:F216"/>
    <mergeCell ref="G216:H216"/>
    <mergeCell ref="B217:F217"/>
    <mergeCell ref="G217:H217"/>
    <mergeCell ref="B218:F218"/>
    <mergeCell ref="G218:H218"/>
    <mergeCell ref="C209:D209"/>
    <mergeCell ref="C210:D210"/>
    <mergeCell ref="B211:B212"/>
    <mergeCell ref="C211:E211"/>
    <mergeCell ref="C212:D212"/>
    <mergeCell ref="C213:H213"/>
    <mergeCell ref="B222:F222"/>
    <mergeCell ref="G222:H222"/>
    <mergeCell ref="B223:F223"/>
    <mergeCell ref="G223:H223"/>
    <mergeCell ref="B224:F224"/>
    <mergeCell ref="G224:H224"/>
    <mergeCell ref="B219:F219"/>
    <mergeCell ref="G219:H219"/>
    <mergeCell ref="B220:F220"/>
    <mergeCell ref="G220:H220"/>
    <mergeCell ref="B221:F221"/>
    <mergeCell ref="G221:H221"/>
    <mergeCell ref="C234:D234"/>
    <mergeCell ref="C235:D235"/>
    <mergeCell ref="B236:B237"/>
    <mergeCell ref="C236:E236"/>
    <mergeCell ref="C237:D237"/>
    <mergeCell ref="C238:H238"/>
    <mergeCell ref="B225:F225"/>
    <mergeCell ref="G225:H225"/>
    <mergeCell ref="F229:G229"/>
    <mergeCell ref="C231:H231"/>
    <mergeCell ref="C232:H232"/>
    <mergeCell ref="C233:H233"/>
    <mergeCell ref="B244:F244"/>
    <mergeCell ref="G244:H244"/>
    <mergeCell ref="B245:F245"/>
    <mergeCell ref="G245:H245"/>
    <mergeCell ref="B246:F246"/>
    <mergeCell ref="G246:H246"/>
    <mergeCell ref="C239:H239"/>
    <mergeCell ref="B241:F241"/>
    <mergeCell ref="G241:H241"/>
    <mergeCell ref="B242:F242"/>
    <mergeCell ref="G242:H242"/>
    <mergeCell ref="B243:F243"/>
    <mergeCell ref="G243:H243"/>
    <mergeCell ref="B250:F250"/>
    <mergeCell ref="G250:H250"/>
    <mergeCell ref="F254:G254"/>
    <mergeCell ref="C256:H256"/>
    <mergeCell ref="C257:H257"/>
    <mergeCell ref="C258:H258"/>
    <mergeCell ref="B247:F247"/>
    <mergeCell ref="G247:H247"/>
    <mergeCell ref="B248:F248"/>
    <mergeCell ref="G248:H248"/>
    <mergeCell ref="B249:F249"/>
    <mergeCell ref="G249:H249"/>
    <mergeCell ref="C264:H264"/>
    <mergeCell ref="B266:F266"/>
    <mergeCell ref="G266:H266"/>
    <mergeCell ref="B267:F267"/>
    <mergeCell ref="G267:H267"/>
    <mergeCell ref="B268:F268"/>
    <mergeCell ref="G268:H268"/>
    <mergeCell ref="C259:D259"/>
    <mergeCell ref="C260:D260"/>
    <mergeCell ref="B261:B262"/>
    <mergeCell ref="C261:E261"/>
    <mergeCell ref="C262:D262"/>
    <mergeCell ref="C263:H263"/>
    <mergeCell ref="B272:F272"/>
    <mergeCell ref="G272:H272"/>
    <mergeCell ref="B273:F273"/>
    <mergeCell ref="G273:H273"/>
    <mergeCell ref="B274:F274"/>
    <mergeCell ref="G274:H274"/>
    <mergeCell ref="B269:F269"/>
    <mergeCell ref="G269:H269"/>
    <mergeCell ref="B270:F270"/>
    <mergeCell ref="G270:H270"/>
    <mergeCell ref="B271:F271"/>
    <mergeCell ref="G271:H271"/>
    <mergeCell ref="C284:D284"/>
    <mergeCell ref="C285:D285"/>
    <mergeCell ref="B286:B287"/>
    <mergeCell ref="C286:E286"/>
    <mergeCell ref="C287:D287"/>
    <mergeCell ref="C288:H288"/>
    <mergeCell ref="B275:F275"/>
    <mergeCell ref="G275:H275"/>
    <mergeCell ref="F279:G279"/>
    <mergeCell ref="C281:H281"/>
    <mergeCell ref="C282:H282"/>
    <mergeCell ref="C283:H283"/>
    <mergeCell ref="B294:F294"/>
    <mergeCell ref="G294:H294"/>
    <mergeCell ref="B295:F295"/>
    <mergeCell ref="G295:H295"/>
    <mergeCell ref="B296:F296"/>
    <mergeCell ref="G296:H296"/>
    <mergeCell ref="C289:H289"/>
    <mergeCell ref="B291:F291"/>
    <mergeCell ref="G291:H291"/>
    <mergeCell ref="B292:F292"/>
    <mergeCell ref="G292:H292"/>
    <mergeCell ref="B293:F293"/>
    <mergeCell ref="G293:H293"/>
    <mergeCell ref="B300:F300"/>
    <mergeCell ref="G300:H300"/>
    <mergeCell ref="F304:G304"/>
    <mergeCell ref="C306:H306"/>
    <mergeCell ref="C307:H307"/>
    <mergeCell ref="C308:H308"/>
    <mergeCell ref="B297:F297"/>
    <mergeCell ref="G297:H297"/>
    <mergeCell ref="B298:F298"/>
    <mergeCell ref="G298:H298"/>
    <mergeCell ref="B299:F299"/>
    <mergeCell ref="G299:H299"/>
    <mergeCell ref="C314:H314"/>
    <mergeCell ref="B316:F316"/>
    <mergeCell ref="G316:H316"/>
    <mergeCell ref="B317:F317"/>
    <mergeCell ref="G317:H317"/>
    <mergeCell ref="B318:F318"/>
    <mergeCell ref="G318:H318"/>
    <mergeCell ref="C309:D309"/>
    <mergeCell ref="C310:D310"/>
    <mergeCell ref="B311:B312"/>
    <mergeCell ref="C311:E311"/>
    <mergeCell ref="C312:D312"/>
    <mergeCell ref="C313:H313"/>
    <mergeCell ref="B322:F322"/>
    <mergeCell ref="G322:H322"/>
    <mergeCell ref="B323:F323"/>
    <mergeCell ref="G323:H323"/>
    <mergeCell ref="B324:F324"/>
    <mergeCell ref="G324:H324"/>
    <mergeCell ref="B319:F319"/>
    <mergeCell ref="G319:H319"/>
    <mergeCell ref="B320:F320"/>
    <mergeCell ref="G320:H320"/>
    <mergeCell ref="B321:F321"/>
    <mergeCell ref="G321:H321"/>
    <mergeCell ref="C334:D334"/>
    <mergeCell ref="C335:D335"/>
    <mergeCell ref="B336:B337"/>
    <mergeCell ref="C336:E336"/>
    <mergeCell ref="C337:D337"/>
    <mergeCell ref="C338:H338"/>
    <mergeCell ref="B325:F325"/>
    <mergeCell ref="G325:H325"/>
    <mergeCell ref="F329:G329"/>
    <mergeCell ref="C331:H331"/>
    <mergeCell ref="C332:H332"/>
    <mergeCell ref="C333:H333"/>
    <mergeCell ref="B344:F344"/>
    <mergeCell ref="G344:H344"/>
    <mergeCell ref="B345:F345"/>
    <mergeCell ref="G345:H345"/>
    <mergeCell ref="B346:F346"/>
    <mergeCell ref="G346:H346"/>
    <mergeCell ref="C339:H339"/>
    <mergeCell ref="B341:F341"/>
    <mergeCell ref="G341:H341"/>
    <mergeCell ref="B342:F342"/>
    <mergeCell ref="G342:H342"/>
    <mergeCell ref="B343:F343"/>
    <mergeCell ref="G343:H343"/>
    <mergeCell ref="B350:F350"/>
    <mergeCell ref="G350:H350"/>
    <mergeCell ref="F354:G354"/>
    <mergeCell ref="C356:H356"/>
    <mergeCell ref="C357:H357"/>
    <mergeCell ref="C358:H358"/>
    <mergeCell ref="B347:F347"/>
    <mergeCell ref="G347:H347"/>
    <mergeCell ref="B348:F348"/>
    <mergeCell ref="G348:H348"/>
    <mergeCell ref="B349:F349"/>
    <mergeCell ref="G349:H349"/>
    <mergeCell ref="C364:H364"/>
    <mergeCell ref="B366:F366"/>
    <mergeCell ref="G366:H366"/>
    <mergeCell ref="B367:F367"/>
    <mergeCell ref="G367:H367"/>
    <mergeCell ref="B368:F368"/>
    <mergeCell ref="G368:H368"/>
    <mergeCell ref="C359:D359"/>
    <mergeCell ref="C360:D360"/>
    <mergeCell ref="B361:B362"/>
    <mergeCell ref="C361:E361"/>
    <mergeCell ref="C362:D362"/>
    <mergeCell ref="C363:H363"/>
    <mergeCell ref="B375:F375"/>
    <mergeCell ref="G375:H375"/>
    <mergeCell ref="B372:F372"/>
    <mergeCell ref="G372:H372"/>
    <mergeCell ref="B373:F373"/>
    <mergeCell ref="G373:H373"/>
    <mergeCell ref="B374:F374"/>
    <mergeCell ref="G374:H374"/>
    <mergeCell ref="B369:F369"/>
    <mergeCell ref="G369:H369"/>
    <mergeCell ref="B370:F370"/>
    <mergeCell ref="G370:H370"/>
    <mergeCell ref="B371:F371"/>
    <mergeCell ref="G371:H371"/>
  </mergeCells>
  <dataValidations count="4">
    <dataValidation type="list" allowBlank="1" showInputMessage="1" showErrorMessage="1" sqref="C10:D10 F10 C35:D35 F35 C60:D60 F60 C85:D85 F85 C110:D110 F110 C135:D135 F135 C160:D160 F160 C185:D185 F185 C210:D210 F210 C235:D235 F235 C260:D260 F260 C285:D285 F285 C310:D310 F310 C335:D335 F335 C360:D360 F360" xr:uid="{AC659392-AF87-6F44-A723-18CE8DACC844}">
      <formula1>"1,2,3,4,5,6,7,8,9,10,11,12"</formula1>
    </dataValidation>
    <dataValidation type="whole" allowBlank="1" showInputMessage="1" showErrorMessage="1" sqref="G10 E10 G35 E35 G60 E60 G85 E85 G110 E110 G135 E135 G160 E160 G185 E185 G210 E210 G235 E235 G260 E260 G285 E285 G310 E310 G335 E335 G360 E360" xr:uid="{1DE122D0-AA54-A946-872B-944C5DE76357}">
      <formula1>1990</formula1>
      <formula2>2030</formula2>
    </dataValidation>
    <dataValidation type="list" allowBlank="1" showInputMessage="1" showErrorMessage="1" sqref="H10 H35 H60 H85 H110 H135 H160 H185 H210 H235 H260 H285 H310 H335 H360" xr:uid="{26AE4494-1B4A-4679-A276-9528ED46A778}">
      <formula1>"20 %,40 %,60 %,80 %,100 %"</formula1>
    </dataValidation>
    <dataValidation type="list" allowBlank="1" showInputMessage="1" showErrorMessage="1" sqref="G341:H350 G366:H375 G316:H325 G291:H300 G266:H275 G241:H250 G216:H225 G191:H200 G166:H175 G141:H150 G116:H125 G91:H100 G66:H75 G41:H50 G16:H25" xr:uid="{C12239AE-E250-40F1-822B-436F7A2234D1}">
      <formula1>"Very low complexity, Low complexity, High complexity, Very high complexity"</formula1>
    </dataValidation>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7146F-9427-D445-9A94-E01BAB984D9D}">
  <dimension ref="A1:CM23"/>
  <sheetViews>
    <sheetView tabSelected="1" workbookViewId="0">
      <selection sqref="A1:AB1"/>
    </sheetView>
  </sheetViews>
  <sheetFormatPr defaultColWidth="0" defaultRowHeight="15.75" zeroHeight="1"/>
  <cols>
    <col min="1" max="1" width="10" customWidth="1"/>
    <col min="2" max="2" width="22.875" customWidth="1"/>
    <col min="3" max="3" width="7.625" customWidth="1"/>
    <col min="4" max="4" width="9.5" hidden="1" customWidth="1"/>
    <col min="5" max="5" width="9.875" hidden="1" customWidth="1"/>
    <col min="6" max="6" width="10.625" customWidth="1"/>
    <col min="7" max="90" width="6" customWidth="1"/>
    <col min="91" max="91" width="11" customWidth="1"/>
    <col min="92" max="16384" width="11" hidden="1"/>
  </cols>
  <sheetData>
    <row r="1" spans="1:91" ht="21">
      <c r="A1" s="176" t="s">
        <v>94</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61" t="s">
        <v>30</v>
      </c>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row>
    <row r="2" spans="1:91" ht="21.75" thickBot="1">
      <c r="A2" s="208" t="s">
        <v>93</v>
      </c>
      <c r="B2" s="209"/>
      <c r="C2" s="209"/>
      <c r="D2" s="209"/>
      <c r="E2" s="209"/>
      <c r="F2" s="210"/>
      <c r="G2" s="62"/>
      <c r="H2" s="4"/>
      <c r="I2" s="4"/>
      <c r="J2" s="4"/>
      <c r="K2" s="4"/>
      <c r="L2" s="4"/>
      <c r="M2" s="4"/>
      <c r="N2" s="4"/>
      <c r="O2" s="4"/>
      <c r="P2" s="4"/>
      <c r="Q2" s="4"/>
      <c r="R2" s="4"/>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row>
    <row r="3" spans="1:91" ht="16.5" thickBot="1">
      <c r="A3" s="6"/>
      <c r="B3" s="6"/>
      <c r="C3" s="6"/>
      <c r="D3" s="6"/>
      <c r="E3" s="6"/>
      <c r="F3" s="6"/>
      <c r="G3" s="205">
        <f ca="1">S3-1</f>
        <v>2018</v>
      </c>
      <c r="H3" s="206"/>
      <c r="I3" s="206"/>
      <c r="J3" s="206"/>
      <c r="K3" s="206"/>
      <c r="L3" s="206"/>
      <c r="M3" s="206"/>
      <c r="N3" s="206"/>
      <c r="O3" s="206"/>
      <c r="P3" s="206"/>
      <c r="Q3" s="206"/>
      <c r="R3" s="207"/>
      <c r="S3" s="205">
        <f ca="1">AE3-1</f>
        <v>2019</v>
      </c>
      <c r="T3" s="206"/>
      <c r="U3" s="206"/>
      <c r="V3" s="206"/>
      <c r="W3" s="206"/>
      <c r="X3" s="206"/>
      <c r="Y3" s="206"/>
      <c r="Z3" s="206"/>
      <c r="AA3" s="206"/>
      <c r="AB3" s="206"/>
      <c r="AC3" s="206"/>
      <c r="AD3" s="207"/>
      <c r="AE3" s="205">
        <f ca="1">AQ3-1</f>
        <v>2020</v>
      </c>
      <c r="AF3" s="206"/>
      <c r="AG3" s="206"/>
      <c r="AH3" s="206"/>
      <c r="AI3" s="206"/>
      <c r="AJ3" s="206"/>
      <c r="AK3" s="206"/>
      <c r="AL3" s="206"/>
      <c r="AM3" s="206"/>
      <c r="AN3" s="206"/>
      <c r="AO3" s="206"/>
      <c r="AP3" s="207"/>
      <c r="AQ3" s="205">
        <f ca="1">BC3-1</f>
        <v>2021</v>
      </c>
      <c r="AR3" s="206"/>
      <c r="AS3" s="206"/>
      <c r="AT3" s="206"/>
      <c r="AU3" s="206"/>
      <c r="AV3" s="206"/>
      <c r="AW3" s="206"/>
      <c r="AX3" s="206"/>
      <c r="AY3" s="206"/>
      <c r="AZ3" s="206"/>
      <c r="BA3" s="206"/>
      <c r="BB3" s="207"/>
      <c r="BC3" s="205">
        <f ca="1">BO3-1</f>
        <v>2022</v>
      </c>
      <c r="BD3" s="206"/>
      <c r="BE3" s="206"/>
      <c r="BF3" s="206"/>
      <c r="BG3" s="206"/>
      <c r="BH3" s="206"/>
      <c r="BI3" s="206"/>
      <c r="BJ3" s="206"/>
      <c r="BK3" s="206"/>
      <c r="BL3" s="206"/>
      <c r="BM3" s="206"/>
      <c r="BN3" s="207"/>
      <c r="BO3" s="205">
        <f ca="1">CA3-1</f>
        <v>2023</v>
      </c>
      <c r="BP3" s="206"/>
      <c r="BQ3" s="206"/>
      <c r="BR3" s="206"/>
      <c r="BS3" s="206"/>
      <c r="BT3" s="206"/>
      <c r="BU3" s="206"/>
      <c r="BV3" s="206"/>
      <c r="BW3" s="206"/>
      <c r="BX3" s="206"/>
      <c r="BY3" s="206"/>
      <c r="BZ3" s="207"/>
      <c r="CA3" s="205">
        <f ca="1">YEAR(TODAY())</f>
        <v>2024</v>
      </c>
      <c r="CB3" s="206"/>
      <c r="CC3" s="206"/>
      <c r="CD3" s="206"/>
      <c r="CE3" s="206"/>
      <c r="CF3" s="206"/>
      <c r="CG3" s="206"/>
      <c r="CH3" s="206"/>
      <c r="CI3" s="206"/>
      <c r="CJ3" s="206"/>
      <c r="CK3" s="206"/>
      <c r="CL3" s="207"/>
      <c r="CM3" s="6"/>
    </row>
    <row r="4" spans="1:91" ht="78.75">
      <c r="A4" s="63" t="s">
        <v>92</v>
      </c>
      <c r="B4" s="93" t="s">
        <v>91</v>
      </c>
      <c r="C4" s="64" t="s">
        <v>90</v>
      </c>
      <c r="D4" s="64" t="s">
        <v>31</v>
      </c>
      <c r="E4" s="64" t="s">
        <v>32</v>
      </c>
      <c r="F4" s="64" t="s">
        <v>88</v>
      </c>
      <c r="G4" s="65">
        <v>1</v>
      </c>
      <c r="H4" s="66">
        <v>2</v>
      </c>
      <c r="I4" s="66">
        <v>3</v>
      </c>
      <c r="J4" s="66">
        <v>4</v>
      </c>
      <c r="K4" s="66">
        <v>5</v>
      </c>
      <c r="L4" s="66">
        <v>6</v>
      </c>
      <c r="M4" s="66">
        <v>7</v>
      </c>
      <c r="N4" s="66">
        <v>8</v>
      </c>
      <c r="O4" s="66">
        <v>9</v>
      </c>
      <c r="P4" s="66">
        <v>10</v>
      </c>
      <c r="Q4" s="66">
        <v>11</v>
      </c>
      <c r="R4" s="67">
        <v>12</v>
      </c>
      <c r="S4" s="65">
        <v>1</v>
      </c>
      <c r="T4" s="66">
        <v>2</v>
      </c>
      <c r="U4" s="66">
        <v>3</v>
      </c>
      <c r="V4" s="66">
        <v>4</v>
      </c>
      <c r="W4" s="66">
        <v>5</v>
      </c>
      <c r="X4" s="66">
        <v>6</v>
      </c>
      <c r="Y4" s="66">
        <v>7</v>
      </c>
      <c r="Z4" s="66">
        <v>8</v>
      </c>
      <c r="AA4" s="66">
        <v>9</v>
      </c>
      <c r="AB4" s="66">
        <v>10</v>
      </c>
      <c r="AC4" s="66">
        <v>11</v>
      </c>
      <c r="AD4" s="67">
        <v>12</v>
      </c>
      <c r="AE4" s="65">
        <v>1</v>
      </c>
      <c r="AF4" s="66">
        <v>2</v>
      </c>
      <c r="AG4" s="66">
        <v>3</v>
      </c>
      <c r="AH4" s="66">
        <v>4</v>
      </c>
      <c r="AI4" s="66">
        <v>5</v>
      </c>
      <c r="AJ4" s="66">
        <v>6</v>
      </c>
      <c r="AK4" s="66">
        <v>7</v>
      </c>
      <c r="AL4" s="66">
        <v>8</v>
      </c>
      <c r="AM4" s="66">
        <v>9</v>
      </c>
      <c r="AN4" s="66">
        <v>10</v>
      </c>
      <c r="AO4" s="66">
        <v>11</v>
      </c>
      <c r="AP4" s="67">
        <v>12</v>
      </c>
      <c r="AQ4" s="65">
        <v>1</v>
      </c>
      <c r="AR4" s="66">
        <v>2</v>
      </c>
      <c r="AS4" s="66">
        <v>3</v>
      </c>
      <c r="AT4" s="66">
        <v>4</v>
      </c>
      <c r="AU4" s="66">
        <v>5</v>
      </c>
      <c r="AV4" s="66">
        <v>6</v>
      </c>
      <c r="AW4" s="66">
        <v>7</v>
      </c>
      <c r="AX4" s="66">
        <v>8</v>
      </c>
      <c r="AY4" s="66">
        <v>9</v>
      </c>
      <c r="AZ4" s="66">
        <v>10</v>
      </c>
      <c r="BA4" s="66">
        <v>11</v>
      </c>
      <c r="BB4" s="67">
        <v>12</v>
      </c>
      <c r="BC4" s="65">
        <v>1</v>
      </c>
      <c r="BD4" s="66">
        <v>2</v>
      </c>
      <c r="BE4" s="66">
        <v>3</v>
      </c>
      <c r="BF4" s="66">
        <v>4</v>
      </c>
      <c r="BG4" s="66">
        <v>5</v>
      </c>
      <c r="BH4" s="66">
        <v>6</v>
      </c>
      <c r="BI4" s="66">
        <v>7</v>
      </c>
      <c r="BJ4" s="66">
        <v>8</v>
      </c>
      <c r="BK4" s="66">
        <v>9</v>
      </c>
      <c r="BL4" s="66">
        <v>10</v>
      </c>
      <c r="BM4" s="66">
        <v>11</v>
      </c>
      <c r="BN4" s="67">
        <v>12</v>
      </c>
      <c r="BO4" s="65">
        <v>1</v>
      </c>
      <c r="BP4" s="66">
        <v>2</v>
      </c>
      <c r="BQ4" s="66">
        <v>3</v>
      </c>
      <c r="BR4" s="66">
        <v>4</v>
      </c>
      <c r="BS4" s="66">
        <v>5</v>
      </c>
      <c r="BT4" s="66">
        <v>6</v>
      </c>
      <c r="BU4" s="66">
        <v>7</v>
      </c>
      <c r="BV4" s="66">
        <v>8</v>
      </c>
      <c r="BW4" s="66">
        <v>9</v>
      </c>
      <c r="BX4" s="66">
        <v>10</v>
      </c>
      <c r="BY4" s="66">
        <v>11</v>
      </c>
      <c r="BZ4" s="67">
        <v>12</v>
      </c>
      <c r="CA4" s="65">
        <v>1</v>
      </c>
      <c r="CB4" s="66">
        <v>2</v>
      </c>
      <c r="CC4" s="66">
        <v>3</v>
      </c>
      <c r="CD4" s="66">
        <v>4</v>
      </c>
      <c r="CE4" s="66">
        <v>5</v>
      </c>
      <c r="CF4" s="66">
        <v>6</v>
      </c>
      <c r="CG4" s="66">
        <v>7</v>
      </c>
      <c r="CH4" s="66">
        <v>8</v>
      </c>
      <c r="CI4" s="66">
        <v>9</v>
      </c>
      <c r="CJ4" s="66">
        <v>10</v>
      </c>
      <c r="CK4" s="66">
        <v>11</v>
      </c>
      <c r="CL4" s="67">
        <v>12</v>
      </c>
      <c r="CM4" s="6"/>
    </row>
    <row r="5" spans="1:91" hidden="1">
      <c r="A5" s="68"/>
      <c r="B5" s="68"/>
      <c r="C5" s="68"/>
      <c r="D5" s="68"/>
      <c r="E5" s="68"/>
      <c r="F5" s="68"/>
      <c r="G5" s="69">
        <f t="shared" ref="G5:R5" ca="1" si="0">DATE($G$3,G4,1)</f>
        <v>43101</v>
      </c>
      <c r="H5" s="84">
        <f t="shared" ca="1" si="0"/>
        <v>43132</v>
      </c>
      <c r="I5" s="84">
        <f t="shared" ca="1" si="0"/>
        <v>43160</v>
      </c>
      <c r="J5" s="84">
        <f t="shared" ca="1" si="0"/>
        <v>43191</v>
      </c>
      <c r="K5" s="84">
        <f t="shared" ca="1" si="0"/>
        <v>43221</v>
      </c>
      <c r="L5" s="84">
        <f t="shared" ca="1" si="0"/>
        <v>43252</v>
      </c>
      <c r="M5" s="84">
        <f t="shared" ca="1" si="0"/>
        <v>43282</v>
      </c>
      <c r="N5" s="84">
        <f t="shared" ca="1" si="0"/>
        <v>43313</v>
      </c>
      <c r="O5" s="84">
        <f t="shared" ca="1" si="0"/>
        <v>43344</v>
      </c>
      <c r="P5" s="84">
        <f t="shared" ca="1" si="0"/>
        <v>43374</v>
      </c>
      <c r="Q5" s="84">
        <f t="shared" ca="1" si="0"/>
        <v>43405</v>
      </c>
      <c r="R5" s="85">
        <f t="shared" ca="1" si="0"/>
        <v>43435</v>
      </c>
      <c r="S5" s="69">
        <f ca="1">DATE($S$3,S4,1)</f>
        <v>43466</v>
      </c>
      <c r="T5" s="86">
        <f t="shared" ref="T5:AD5" ca="1" si="1">DATE($S$3,T4,1)</f>
        <v>43497</v>
      </c>
      <c r="U5" s="69">
        <f t="shared" ca="1" si="1"/>
        <v>43525</v>
      </c>
      <c r="V5" s="69">
        <f t="shared" ca="1" si="1"/>
        <v>43556</v>
      </c>
      <c r="W5" s="69">
        <f t="shared" ca="1" si="1"/>
        <v>43586</v>
      </c>
      <c r="X5" s="69">
        <f t="shared" ca="1" si="1"/>
        <v>43617</v>
      </c>
      <c r="Y5" s="69">
        <f t="shared" ca="1" si="1"/>
        <v>43647</v>
      </c>
      <c r="Z5" s="69">
        <f t="shared" ca="1" si="1"/>
        <v>43678</v>
      </c>
      <c r="AA5" s="69">
        <f t="shared" ca="1" si="1"/>
        <v>43709</v>
      </c>
      <c r="AB5" s="69">
        <f t="shared" ca="1" si="1"/>
        <v>43739</v>
      </c>
      <c r="AC5" s="69">
        <f t="shared" ca="1" si="1"/>
        <v>43770</v>
      </c>
      <c r="AD5" s="69">
        <f t="shared" ca="1" si="1"/>
        <v>43800</v>
      </c>
      <c r="AE5" s="69">
        <f ca="1">DATE($AE$3,AE4,1)</f>
        <v>43831</v>
      </c>
      <c r="AF5" s="69">
        <f t="shared" ref="AF5:AP5" ca="1" si="2">DATE($AE$3,AF4,1)</f>
        <v>43862</v>
      </c>
      <c r="AG5" s="69">
        <f t="shared" ca="1" si="2"/>
        <v>43891</v>
      </c>
      <c r="AH5" s="69">
        <f t="shared" ca="1" si="2"/>
        <v>43922</v>
      </c>
      <c r="AI5" s="69">
        <f t="shared" ca="1" si="2"/>
        <v>43952</v>
      </c>
      <c r="AJ5" s="69">
        <f t="shared" ca="1" si="2"/>
        <v>43983</v>
      </c>
      <c r="AK5" s="69">
        <f t="shared" ca="1" si="2"/>
        <v>44013</v>
      </c>
      <c r="AL5" s="69">
        <f t="shared" ca="1" si="2"/>
        <v>44044</v>
      </c>
      <c r="AM5" s="69">
        <f t="shared" ca="1" si="2"/>
        <v>44075</v>
      </c>
      <c r="AN5" s="69">
        <f t="shared" ca="1" si="2"/>
        <v>44105</v>
      </c>
      <c r="AO5" s="69">
        <f t="shared" ca="1" si="2"/>
        <v>44136</v>
      </c>
      <c r="AP5" s="69">
        <f t="shared" ca="1" si="2"/>
        <v>44166</v>
      </c>
      <c r="AQ5" s="69">
        <f ca="1">DATE($AQ$3,AQ4,1)</f>
        <v>44197</v>
      </c>
      <c r="AR5" s="69">
        <f t="shared" ref="AR5:BB5" ca="1" si="3">DATE($AQ$3,AR4,1)</f>
        <v>44228</v>
      </c>
      <c r="AS5" s="69">
        <f t="shared" ca="1" si="3"/>
        <v>44256</v>
      </c>
      <c r="AT5" s="69">
        <f t="shared" ca="1" si="3"/>
        <v>44287</v>
      </c>
      <c r="AU5" s="69">
        <f t="shared" ca="1" si="3"/>
        <v>44317</v>
      </c>
      <c r="AV5" s="69">
        <f t="shared" ca="1" si="3"/>
        <v>44348</v>
      </c>
      <c r="AW5" s="69">
        <f t="shared" ca="1" si="3"/>
        <v>44378</v>
      </c>
      <c r="AX5" s="69">
        <f t="shared" ca="1" si="3"/>
        <v>44409</v>
      </c>
      <c r="AY5" s="69">
        <f t="shared" ca="1" si="3"/>
        <v>44440</v>
      </c>
      <c r="AZ5" s="69">
        <f t="shared" ca="1" si="3"/>
        <v>44470</v>
      </c>
      <c r="BA5" s="69">
        <f t="shared" ca="1" si="3"/>
        <v>44501</v>
      </c>
      <c r="BB5" s="69">
        <f t="shared" ca="1" si="3"/>
        <v>44531</v>
      </c>
      <c r="BC5" s="69">
        <f t="shared" ref="BC5" ca="1" si="4">DATE($BC$3,BO4,1)</f>
        <v>44562</v>
      </c>
      <c r="BD5" s="70">
        <f ca="1">DATE($BC$3,BP4,1)</f>
        <v>44593</v>
      </c>
      <c r="BE5" s="70">
        <f t="shared" ref="BE5:BN5" ca="1" si="5">DATE($BC$3,BQ4,1)</f>
        <v>44621</v>
      </c>
      <c r="BF5" s="70">
        <f t="shared" ca="1" si="5"/>
        <v>44652</v>
      </c>
      <c r="BG5" s="70">
        <f t="shared" ca="1" si="5"/>
        <v>44682</v>
      </c>
      <c r="BH5" s="70">
        <f t="shared" ca="1" si="5"/>
        <v>44713</v>
      </c>
      <c r="BI5" s="70">
        <f t="shared" ca="1" si="5"/>
        <v>44743</v>
      </c>
      <c r="BJ5" s="70">
        <f t="shared" ca="1" si="5"/>
        <v>44774</v>
      </c>
      <c r="BK5" s="70">
        <f t="shared" ca="1" si="5"/>
        <v>44805</v>
      </c>
      <c r="BL5" s="70">
        <f t="shared" ca="1" si="5"/>
        <v>44835</v>
      </c>
      <c r="BM5" s="70">
        <f t="shared" ca="1" si="5"/>
        <v>44866</v>
      </c>
      <c r="BN5" s="70">
        <f t="shared" ca="1" si="5"/>
        <v>44896</v>
      </c>
      <c r="BO5" s="69">
        <f ca="1">DATE($BO$3,BO4,1)</f>
        <v>44927</v>
      </c>
      <c r="BP5" s="70">
        <f t="shared" ref="BP5:BZ5" ca="1" si="6">DATE($BO$3,BP4,1)</f>
        <v>44958</v>
      </c>
      <c r="BQ5" s="70">
        <f t="shared" ca="1" si="6"/>
        <v>44986</v>
      </c>
      <c r="BR5" s="70">
        <f t="shared" ca="1" si="6"/>
        <v>45017</v>
      </c>
      <c r="BS5" s="70">
        <f t="shared" ca="1" si="6"/>
        <v>45047</v>
      </c>
      <c r="BT5" s="70">
        <f t="shared" ca="1" si="6"/>
        <v>45078</v>
      </c>
      <c r="BU5" s="70">
        <f t="shared" ca="1" si="6"/>
        <v>45108</v>
      </c>
      <c r="BV5" s="70">
        <f t="shared" ca="1" si="6"/>
        <v>45139</v>
      </c>
      <c r="BW5" s="70">
        <f t="shared" ca="1" si="6"/>
        <v>45170</v>
      </c>
      <c r="BX5" s="70">
        <f t="shared" ca="1" si="6"/>
        <v>45200</v>
      </c>
      <c r="BY5" s="70">
        <f t="shared" ca="1" si="6"/>
        <v>45231</v>
      </c>
      <c r="BZ5" s="70">
        <f t="shared" ca="1" si="6"/>
        <v>45261</v>
      </c>
      <c r="CA5" s="69">
        <f ca="1">DATE($CA$3,CA4,1)</f>
        <v>45292</v>
      </c>
      <c r="CB5" s="70">
        <f ca="1">DATE($CA$3,CB4,1)</f>
        <v>45323</v>
      </c>
      <c r="CC5" s="70">
        <f ca="1">DATE($CA$3,CC4,1)</f>
        <v>45352</v>
      </c>
      <c r="CD5" s="70">
        <f ca="1">DATE($CA$3,CD4,1)</f>
        <v>45383</v>
      </c>
      <c r="CE5" s="70">
        <f t="shared" ref="CE5:CL5" ca="1" si="7">DATE($CA$3,CE4,1)</f>
        <v>45413</v>
      </c>
      <c r="CF5" s="70">
        <f t="shared" ca="1" si="7"/>
        <v>45444</v>
      </c>
      <c r="CG5" s="70">
        <f t="shared" ca="1" si="7"/>
        <v>45474</v>
      </c>
      <c r="CH5" s="70">
        <f t="shared" ca="1" si="7"/>
        <v>45505</v>
      </c>
      <c r="CI5" s="70">
        <f t="shared" ca="1" si="7"/>
        <v>45536</v>
      </c>
      <c r="CJ5" s="70">
        <f t="shared" ca="1" si="7"/>
        <v>45566</v>
      </c>
      <c r="CK5" s="70">
        <f t="shared" ca="1" si="7"/>
        <v>45597</v>
      </c>
      <c r="CL5" s="70">
        <f t="shared" ca="1" si="7"/>
        <v>45627</v>
      </c>
      <c r="CM5" s="6"/>
    </row>
    <row r="6" spans="1:91" hidden="1">
      <c r="A6" s="68"/>
      <c r="B6" s="68"/>
      <c r="C6" s="68"/>
      <c r="D6" s="68"/>
      <c r="E6" s="68"/>
      <c r="F6" s="68"/>
      <c r="G6" s="69">
        <f t="shared" ref="G6:BR6" ca="1" si="8">EOMONTH(G5,0)</f>
        <v>43131</v>
      </c>
      <c r="H6" s="87">
        <f t="shared" ca="1" si="8"/>
        <v>43159</v>
      </c>
      <c r="I6" s="87">
        <f t="shared" ca="1" si="8"/>
        <v>43190</v>
      </c>
      <c r="J6" s="87">
        <f t="shared" ca="1" si="8"/>
        <v>43220</v>
      </c>
      <c r="K6" s="87">
        <f t="shared" ca="1" si="8"/>
        <v>43251</v>
      </c>
      <c r="L6" s="87">
        <f t="shared" ca="1" si="8"/>
        <v>43281</v>
      </c>
      <c r="M6" s="87">
        <f t="shared" ca="1" si="8"/>
        <v>43312</v>
      </c>
      <c r="N6" s="87">
        <f t="shared" ca="1" si="8"/>
        <v>43343</v>
      </c>
      <c r="O6" s="87">
        <f t="shared" ca="1" si="8"/>
        <v>43373</v>
      </c>
      <c r="P6" s="87">
        <f t="shared" ca="1" si="8"/>
        <v>43404</v>
      </c>
      <c r="Q6" s="87">
        <f t="shared" ca="1" si="8"/>
        <v>43434</v>
      </c>
      <c r="R6" s="87">
        <f t="shared" ca="1" si="8"/>
        <v>43465</v>
      </c>
      <c r="S6" s="69">
        <f t="shared" ca="1" si="8"/>
        <v>43496</v>
      </c>
      <c r="T6" s="86">
        <f t="shared" ca="1" si="8"/>
        <v>43524</v>
      </c>
      <c r="U6" s="70">
        <f t="shared" ca="1" si="8"/>
        <v>43555</v>
      </c>
      <c r="V6" s="70">
        <f t="shared" ca="1" si="8"/>
        <v>43585</v>
      </c>
      <c r="W6" s="70">
        <f t="shared" ca="1" si="8"/>
        <v>43616</v>
      </c>
      <c r="X6" s="70">
        <f t="shared" ca="1" si="8"/>
        <v>43646</v>
      </c>
      <c r="Y6" s="70">
        <f t="shared" ca="1" si="8"/>
        <v>43677</v>
      </c>
      <c r="Z6" s="70">
        <f t="shared" ca="1" si="8"/>
        <v>43708</v>
      </c>
      <c r="AA6" s="70">
        <f t="shared" ca="1" si="8"/>
        <v>43738</v>
      </c>
      <c r="AB6" s="70">
        <f t="shared" ca="1" si="8"/>
        <v>43769</v>
      </c>
      <c r="AC6" s="70">
        <f t="shared" ca="1" si="8"/>
        <v>43799</v>
      </c>
      <c r="AD6" s="71">
        <f t="shared" ca="1" si="8"/>
        <v>43830</v>
      </c>
      <c r="AE6" s="69">
        <f t="shared" ca="1" si="8"/>
        <v>43861</v>
      </c>
      <c r="AF6" s="70">
        <f t="shared" ca="1" si="8"/>
        <v>43890</v>
      </c>
      <c r="AG6" s="70">
        <f t="shared" ca="1" si="8"/>
        <v>43921</v>
      </c>
      <c r="AH6" s="70">
        <f t="shared" ca="1" si="8"/>
        <v>43951</v>
      </c>
      <c r="AI6" s="70">
        <f t="shared" ca="1" si="8"/>
        <v>43982</v>
      </c>
      <c r="AJ6" s="70">
        <f t="shared" ca="1" si="8"/>
        <v>44012</v>
      </c>
      <c r="AK6" s="70">
        <f t="shared" ca="1" si="8"/>
        <v>44043</v>
      </c>
      <c r="AL6" s="70">
        <f t="shared" ca="1" si="8"/>
        <v>44074</v>
      </c>
      <c r="AM6" s="70">
        <f t="shared" ca="1" si="8"/>
        <v>44104</v>
      </c>
      <c r="AN6" s="70">
        <f t="shared" ca="1" si="8"/>
        <v>44135</v>
      </c>
      <c r="AO6" s="70">
        <f t="shared" ca="1" si="8"/>
        <v>44165</v>
      </c>
      <c r="AP6" s="71">
        <f t="shared" ca="1" si="8"/>
        <v>44196</v>
      </c>
      <c r="AQ6" s="69">
        <f t="shared" ca="1" si="8"/>
        <v>44227</v>
      </c>
      <c r="AR6" s="70">
        <f t="shared" ca="1" si="8"/>
        <v>44255</v>
      </c>
      <c r="AS6" s="70">
        <f t="shared" ca="1" si="8"/>
        <v>44286</v>
      </c>
      <c r="AT6" s="70">
        <f t="shared" ca="1" si="8"/>
        <v>44316</v>
      </c>
      <c r="AU6" s="70">
        <f t="shared" ca="1" si="8"/>
        <v>44347</v>
      </c>
      <c r="AV6" s="70">
        <f t="shared" ca="1" si="8"/>
        <v>44377</v>
      </c>
      <c r="AW6" s="70">
        <f t="shared" ca="1" si="8"/>
        <v>44408</v>
      </c>
      <c r="AX6" s="70">
        <f t="shared" ca="1" si="8"/>
        <v>44439</v>
      </c>
      <c r="AY6" s="70">
        <f t="shared" ca="1" si="8"/>
        <v>44469</v>
      </c>
      <c r="AZ6" s="70">
        <f t="shared" ca="1" si="8"/>
        <v>44500</v>
      </c>
      <c r="BA6" s="70">
        <f t="shared" ca="1" si="8"/>
        <v>44530</v>
      </c>
      <c r="BB6" s="71">
        <f t="shared" ca="1" si="8"/>
        <v>44561</v>
      </c>
      <c r="BC6" s="69">
        <f t="shared" ca="1" si="8"/>
        <v>44592</v>
      </c>
      <c r="BD6" s="70">
        <f t="shared" ca="1" si="8"/>
        <v>44620</v>
      </c>
      <c r="BE6" s="70">
        <f t="shared" ca="1" si="8"/>
        <v>44651</v>
      </c>
      <c r="BF6" s="70">
        <f t="shared" ca="1" si="8"/>
        <v>44681</v>
      </c>
      <c r="BG6" s="70">
        <f t="shared" ca="1" si="8"/>
        <v>44712</v>
      </c>
      <c r="BH6" s="70">
        <f t="shared" ca="1" si="8"/>
        <v>44742</v>
      </c>
      <c r="BI6" s="70">
        <f t="shared" ca="1" si="8"/>
        <v>44773</v>
      </c>
      <c r="BJ6" s="70">
        <f t="shared" ca="1" si="8"/>
        <v>44804</v>
      </c>
      <c r="BK6" s="70">
        <f t="shared" ca="1" si="8"/>
        <v>44834</v>
      </c>
      <c r="BL6" s="70">
        <f t="shared" ca="1" si="8"/>
        <v>44865</v>
      </c>
      <c r="BM6" s="70">
        <f t="shared" ca="1" si="8"/>
        <v>44895</v>
      </c>
      <c r="BN6" s="71">
        <f t="shared" ca="1" si="8"/>
        <v>44926</v>
      </c>
      <c r="BO6" s="69">
        <f t="shared" ca="1" si="8"/>
        <v>44957</v>
      </c>
      <c r="BP6" s="70">
        <f t="shared" ca="1" si="8"/>
        <v>44985</v>
      </c>
      <c r="BQ6" s="70">
        <f t="shared" ca="1" si="8"/>
        <v>45016</v>
      </c>
      <c r="BR6" s="70">
        <f t="shared" ca="1" si="8"/>
        <v>45046</v>
      </c>
      <c r="BS6" s="70">
        <f t="shared" ref="BS6:BZ6" ca="1" si="9">EOMONTH(BS5,0)</f>
        <v>45077</v>
      </c>
      <c r="BT6" s="70">
        <f t="shared" ca="1" si="9"/>
        <v>45107</v>
      </c>
      <c r="BU6" s="70">
        <f t="shared" ca="1" si="9"/>
        <v>45138</v>
      </c>
      <c r="BV6" s="70">
        <f t="shared" ca="1" si="9"/>
        <v>45169</v>
      </c>
      <c r="BW6" s="70">
        <f t="shared" ca="1" si="9"/>
        <v>45199</v>
      </c>
      <c r="BX6" s="70">
        <f t="shared" ca="1" si="9"/>
        <v>45230</v>
      </c>
      <c r="BY6" s="70">
        <f t="shared" ca="1" si="9"/>
        <v>45260</v>
      </c>
      <c r="BZ6" s="71">
        <f t="shared" ca="1" si="9"/>
        <v>45291</v>
      </c>
      <c r="CA6" s="69">
        <f ca="1">EOMONTH(CA5,0)</f>
        <v>45322</v>
      </c>
      <c r="CB6" s="70">
        <f t="shared" ref="CB6:CL6" ca="1" si="10">EOMONTH(CB5,0)</f>
        <v>45351</v>
      </c>
      <c r="CC6" s="70">
        <f t="shared" ca="1" si="10"/>
        <v>45382</v>
      </c>
      <c r="CD6" s="70">
        <f t="shared" ca="1" si="10"/>
        <v>45412</v>
      </c>
      <c r="CE6" s="70">
        <f t="shared" ca="1" si="10"/>
        <v>45443</v>
      </c>
      <c r="CF6" s="70">
        <f t="shared" ca="1" si="10"/>
        <v>45473</v>
      </c>
      <c r="CG6" s="70">
        <f t="shared" ca="1" si="10"/>
        <v>45504</v>
      </c>
      <c r="CH6" s="70">
        <f t="shared" ca="1" si="10"/>
        <v>45535</v>
      </c>
      <c r="CI6" s="70">
        <f t="shared" ca="1" si="10"/>
        <v>45565</v>
      </c>
      <c r="CJ6" s="70">
        <f t="shared" ca="1" si="10"/>
        <v>45596</v>
      </c>
      <c r="CK6" s="70">
        <f t="shared" ca="1" si="10"/>
        <v>45626</v>
      </c>
      <c r="CL6" s="71">
        <f t="shared" ca="1" si="10"/>
        <v>45657</v>
      </c>
      <c r="CM6" s="6"/>
    </row>
    <row r="7" spans="1:91">
      <c r="A7" s="72">
        <v>1</v>
      </c>
      <c r="B7" s="73" t="str">
        <f>IF(Experience!$C$6&lt;&gt;"",Experience!$C$6,"")</f>
        <v/>
      </c>
      <c r="C7" s="72" t="str">
        <f>IF(D7&lt;&gt;"",(YEAR(E7)-YEAR(D7))*12+(MONTH(E7)-MONTH(D7))+1,"")</f>
        <v/>
      </c>
      <c r="D7" s="74" t="str">
        <f>IF(Experience!$C$10&lt;&gt;"",DATE(Experience!E$10,Experience!C$10,1),"")</f>
        <v/>
      </c>
      <c r="E7" s="74" t="str">
        <f>IF(Experience!$F$10&lt;&gt;"",EOMONTH(DATE(Experience!G$10,Experience!F$10,1),0),"")</f>
        <v/>
      </c>
      <c r="F7" s="75" t="str">
        <f>IF(Experience!$H$10&lt;&gt;"",Experience!$H$10,"")</f>
        <v/>
      </c>
      <c r="G7" s="88" t="str">
        <f ca="1">IF(AND(($D7)&lt;=G$5,($E7)&gt;=G$6-1),$F7,"")</f>
        <v/>
      </c>
      <c r="H7" s="76" t="str">
        <f ca="1">IF(AND(($D7)&lt;=H$5,($E7)&gt;=H$6-1),$F7,"")</f>
        <v/>
      </c>
      <c r="I7" s="76" t="str">
        <f t="shared" ref="I7:R7" ca="1" si="11">IF(AND(($D7)&lt;=I$5,($E7)&gt;=I$6-1),$F7,"")</f>
        <v/>
      </c>
      <c r="J7" s="76" t="str">
        <f t="shared" ca="1" si="11"/>
        <v/>
      </c>
      <c r="K7" s="76" t="str">
        <f t="shared" ca="1" si="11"/>
        <v/>
      </c>
      <c r="L7" s="76" t="str">
        <f t="shared" ca="1" si="11"/>
        <v/>
      </c>
      <c r="M7" s="76" t="str">
        <f t="shared" ca="1" si="11"/>
        <v/>
      </c>
      <c r="N7" s="76" t="str">
        <f t="shared" ca="1" si="11"/>
        <v/>
      </c>
      <c r="O7" s="76" t="str">
        <f t="shared" ca="1" si="11"/>
        <v/>
      </c>
      <c r="P7" s="76" t="str">
        <f t="shared" ca="1" si="11"/>
        <v/>
      </c>
      <c r="Q7" s="76" t="str">
        <f t="shared" ca="1" si="11"/>
        <v/>
      </c>
      <c r="R7" s="77" t="str">
        <f t="shared" ca="1" si="11"/>
        <v/>
      </c>
      <c r="S7" s="88" t="str">
        <f ca="1">IF(AND(($D7)&lt;=S$5,($E7)&gt;=S$6-1),$F7,"")</f>
        <v/>
      </c>
      <c r="T7" s="76" t="str">
        <f ca="1">IF(AND(($D7)&lt;=T$5,($E7)&gt;=T$6-1),$F7,"")</f>
        <v/>
      </c>
      <c r="U7" s="76" t="str">
        <f t="shared" ref="U7:CF11" ca="1" si="12">IF(AND(($D7)&lt;=U$5,($E7)&gt;=U$6-1),$F7,"")</f>
        <v/>
      </c>
      <c r="V7" s="76" t="str">
        <f t="shared" ca="1" si="12"/>
        <v/>
      </c>
      <c r="W7" s="76" t="str">
        <f t="shared" ca="1" si="12"/>
        <v/>
      </c>
      <c r="X7" s="76" t="str">
        <f t="shared" ca="1" si="12"/>
        <v/>
      </c>
      <c r="Y7" s="76" t="str">
        <f t="shared" ca="1" si="12"/>
        <v/>
      </c>
      <c r="Z7" s="76" t="str">
        <f t="shared" ca="1" si="12"/>
        <v/>
      </c>
      <c r="AA7" s="76" t="str">
        <f t="shared" ca="1" si="12"/>
        <v/>
      </c>
      <c r="AB7" s="76" t="str">
        <f t="shared" ca="1" si="12"/>
        <v/>
      </c>
      <c r="AC7" s="76" t="str">
        <f t="shared" ca="1" si="12"/>
        <v/>
      </c>
      <c r="AD7" s="77" t="str">
        <f t="shared" ca="1" si="12"/>
        <v/>
      </c>
      <c r="AE7" s="88" t="str">
        <f t="shared" ca="1" si="12"/>
        <v/>
      </c>
      <c r="AF7" s="76" t="str">
        <f t="shared" ca="1" si="12"/>
        <v/>
      </c>
      <c r="AG7" s="76" t="str">
        <f t="shared" ca="1" si="12"/>
        <v/>
      </c>
      <c r="AH7" s="76" t="str">
        <f t="shared" ca="1" si="12"/>
        <v/>
      </c>
      <c r="AI7" s="76" t="str">
        <f t="shared" ca="1" si="12"/>
        <v/>
      </c>
      <c r="AJ7" s="76" t="str">
        <f t="shared" ca="1" si="12"/>
        <v/>
      </c>
      <c r="AK7" s="76" t="str">
        <f t="shared" ca="1" si="12"/>
        <v/>
      </c>
      <c r="AL7" s="76" t="str">
        <f t="shared" ca="1" si="12"/>
        <v/>
      </c>
      <c r="AM7" s="76" t="str">
        <f t="shared" ca="1" si="12"/>
        <v/>
      </c>
      <c r="AN7" s="76" t="str">
        <f t="shared" ca="1" si="12"/>
        <v/>
      </c>
      <c r="AO7" s="76" t="str">
        <f t="shared" ca="1" si="12"/>
        <v/>
      </c>
      <c r="AP7" s="77" t="str">
        <f t="shared" ca="1" si="12"/>
        <v/>
      </c>
      <c r="AQ7" s="88" t="str">
        <f t="shared" ca="1" si="12"/>
        <v/>
      </c>
      <c r="AR7" s="76" t="str">
        <f t="shared" ca="1" si="12"/>
        <v/>
      </c>
      <c r="AS7" s="76" t="str">
        <f t="shared" ca="1" si="12"/>
        <v/>
      </c>
      <c r="AT7" s="76" t="str">
        <f t="shared" ca="1" si="12"/>
        <v/>
      </c>
      <c r="AU7" s="76" t="str">
        <f t="shared" ca="1" si="12"/>
        <v/>
      </c>
      <c r="AV7" s="76" t="str">
        <f t="shared" ca="1" si="12"/>
        <v/>
      </c>
      <c r="AW7" s="76" t="str">
        <f t="shared" ca="1" si="12"/>
        <v/>
      </c>
      <c r="AX7" s="76" t="str">
        <f t="shared" ca="1" si="12"/>
        <v/>
      </c>
      <c r="AY7" s="76" t="str">
        <f t="shared" ca="1" si="12"/>
        <v/>
      </c>
      <c r="AZ7" s="76" t="str">
        <f t="shared" ca="1" si="12"/>
        <v/>
      </c>
      <c r="BA7" s="76" t="str">
        <f t="shared" ca="1" si="12"/>
        <v/>
      </c>
      <c r="BB7" s="77" t="str">
        <f t="shared" ca="1" si="12"/>
        <v/>
      </c>
      <c r="BC7" s="88" t="str">
        <f t="shared" ca="1" si="12"/>
        <v/>
      </c>
      <c r="BD7" s="76" t="str">
        <f t="shared" ca="1" si="12"/>
        <v/>
      </c>
      <c r="BE7" s="76" t="str">
        <f t="shared" ca="1" si="12"/>
        <v/>
      </c>
      <c r="BF7" s="76" t="str">
        <f t="shared" ca="1" si="12"/>
        <v/>
      </c>
      <c r="BG7" s="76" t="str">
        <f t="shared" ca="1" si="12"/>
        <v/>
      </c>
      <c r="BH7" s="76" t="str">
        <f t="shared" ca="1" si="12"/>
        <v/>
      </c>
      <c r="BI7" s="76" t="str">
        <f t="shared" ca="1" si="12"/>
        <v/>
      </c>
      <c r="BJ7" s="76" t="str">
        <f t="shared" ca="1" si="12"/>
        <v/>
      </c>
      <c r="BK7" s="76" t="str">
        <f t="shared" ca="1" si="12"/>
        <v/>
      </c>
      <c r="BL7" s="76" t="str">
        <f t="shared" ca="1" si="12"/>
        <v/>
      </c>
      <c r="BM7" s="76" t="str">
        <f t="shared" ca="1" si="12"/>
        <v/>
      </c>
      <c r="BN7" s="77" t="str">
        <f t="shared" ca="1" si="12"/>
        <v/>
      </c>
      <c r="BO7" s="88" t="str">
        <f t="shared" ca="1" si="12"/>
        <v/>
      </c>
      <c r="BP7" s="76" t="str">
        <f t="shared" ca="1" si="12"/>
        <v/>
      </c>
      <c r="BQ7" s="76" t="str">
        <f t="shared" ca="1" si="12"/>
        <v/>
      </c>
      <c r="BR7" s="76" t="str">
        <f t="shared" ca="1" si="12"/>
        <v/>
      </c>
      <c r="BS7" s="76" t="str">
        <f t="shared" ca="1" si="12"/>
        <v/>
      </c>
      <c r="BT7" s="76" t="str">
        <f t="shared" ca="1" si="12"/>
        <v/>
      </c>
      <c r="BU7" s="76" t="str">
        <f t="shared" ca="1" si="12"/>
        <v/>
      </c>
      <c r="BV7" s="76" t="str">
        <f t="shared" ca="1" si="12"/>
        <v/>
      </c>
      <c r="BW7" s="76" t="str">
        <f t="shared" ca="1" si="12"/>
        <v/>
      </c>
      <c r="BX7" s="76" t="str">
        <f t="shared" ca="1" si="12"/>
        <v/>
      </c>
      <c r="BY7" s="76" t="str">
        <f t="shared" ca="1" si="12"/>
        <v/>
      </c>
      <c r="BZ7" s="77" t="str">
        <f t="shared" ca="1" si="12"/>
        <v/>
      </c>
      <c r="CA7" s="88" t="str">
        <f t="shared" ca="1" si="12"/>
        <v/>
      </c>
      <c r="CB7" s="76" t="str">
        <f t="shared" ca="1" si="12"/>
        <v/>
      </c>
      <c r="CC7" s="76" t="str">
        <f t="shared" ca="1" si="12"/>
        <v/>
      </c>
      <c r="CD7" s="76" t="str">
        <f t="shared" ca="1" si="12"/>
        <v/>
      </c>
      <c r="CE7" s="76" t="str">
        <f t="shared" ca="1" si="12"/>
        <v/>
      </c>
      <c r="CF7" s="76" t="str">
        <f t="shared" ca="1" si="12"/>
        <v/>
      </c>
      <c r="CG7" s="76" t="str">
        <f t="shared" ref="CG7:CL15" ca="1" si="13">IF(AND(($D7)&lt;=CG$5,($E7)&gt;=CG$6-1),$F7,"")</f>
        <v/>
      </c>
      <c r="CH7" s="76" t="str">
        <f t="shared" ca="1" si="13"/>
        <v/>
      </c>
      <c r="CI7" s="76" t="str">
        <f t="shared" ca="1" si="13"/>
        <v/>
      </c>
      <c r="CJ7" s="76" t="str">
        <f t="shared" ca="1" si="13"/>
        <v/>
      </c>
      <c r="CK7" s="76" t="str">
        <f t="shared" ca="1" si="13"/>
        <v/>
      </c>
      <c r="CL7" s="77" t="str">
        <f t="shared" ca="1" si="13"/>
        <v/>
      </c>
      <c r="CM7" s="6"/>
    </row>
    <row r="8" spans="1:91">
      <c r="A8" s="72">
        <v>2</v>
      </c>
      <c r="B8" s="73" t="str">
        <f>IF(Experience!$C$31&lt;&gt;"",Experience!$C$31,"")</f>
        <v/>
      </c>
      <c r="C8" s="72" t="str">
        <f t="shared" ref="C8:C13" si="14">IF(D8&lt;&gt;"",(YEAR(E8)-YEAR(D8))*12+(MONTH(E8)-MONTH(D8))+1,"")</f>
        <v/>
      </c>
      <c r="D8" s="74" t="str">
        <f>IF(Experience!$C$35&lt;&gt;"",DATE(Experience!E$35,Experience!C$35,1),"")</f>
        <v/>
      </c>
      <c r="E8" s="74" t="str">
        <f>IF(Experience!$F$35&lt;&gt;"",EOMONTH(DATE(Experience!G$35,Experience!F$35,1),0),"")</f>
        <v/>
      </c>
      <c r="F8" s="75" t="str">
        <f>IF(Experience!$H$35&lt;&gt;"",Experience!$H$35,"")</f>
        <v/>
      </c>
      <c r="G8" s="89" t="str">
        <f t="shared" ref="G8:V21" ca="1" si="15">IF(AND(($D8)&lt;=G$5,($E8)&gt;=G$6-1),$F8,"")</f>
        <v/>
      </c>
      <c r="H8" s="78" t="str">
        <f t="shared" ca="1" si="15"/>
        <v/>
      </c>
      <c r="I8" s="78" t="str">
        <f t="shared" ca="1" si="15"/>
        <v/>
      </c>
      <c r="J8" s="78" t="str">
        <f t="shared" ca="1" si="15"/>
        <v/>
      </c>
      <c r="K8" s="78" t="str">
        <f t="shared" ca="1" si="15"/>
        <v/>
      </c>
      <c r="L8" s="78" t="str">
        <f t="shared" ca="1" si="15"/>
        <v/>
      </c>
      <c r="M8" s="78" t="str">
        <f t="shared" ca="1" si="15"/>
        <v/>
      </c>
      <c r="N8" s="78" t="str">
        <f t="shared" ca="1" si="15"/>
        <v/>
      </c>
      <c r="O8" s="78" t="str">
        <f t="shared" ca="1" si="15"/>
        <v/>
      </c>
      <c r="P8" s="78" t="str">
        <f t="shared" ca="1" si="15"/>
        <v/>
      </c>
      <c r="Q8" s="78" t="str">
        <f t="shared" ca="1" si="15"/>
        <v/>
      </c>
      <c r="R8" s="79" t="str">
        <f t="shared" ca="1" si="15"/>
        <v/>
      </c>
      <c r="S8" s="89" t="str">
        <f t="shared" ca="1" si="15"/>
        <v/>
      </c>
      <c r="T8" s="78" t="str">
        <f t="shared" ca="1" si="15"/>
        <v/>
      </c>
      <c r="U8" s="78" t="str">
        <f t="shared" ca="1" si="15"/>
        <v/>
      </c>
      <c r="V8" s="78" t="str">
        <f t="shared" ca="1" si="15"/>
        <v/>
      </c>
      <c r="W8" s="78" t="str">
        <f t="shared" ca="1" si="12"/>
        <v/>
      </c>
      <c r="X8" s="78" t="str">
        <f t="shared" ca="1" si="12"/>
        <v/>
      </c>
      <c r="Y8" s="78" t="str">
        <f t="shared" ca="1" si="12"/>
        <v/>
      </c>
      <c r="Z8" s="78" t="str">
        <f t="shared" ca="1" si="12"/>
        <v/>
      </c>
      <c r="AA8" s="78" t="str">
        <f t="shared" ca="1" si="12"/>
        <v/>
      </c>
      <c r="AB8" s="78" t="str">
        <f t="shared" ca="1" si="12"/>
        <v/>
      </c>
      <c r="AC8" s="78" t="str">
        <f t="shared" ca="1" si="12"/>
        <v/>
      </c>
      <c r="AD8" s="79" t="str">
        <f t="shared" ca="1" si="12"/>
        <v/>
      </c>
      <c r="AE8" s="89" t="str">
        <f t="shared" ca="1" si="12"/>
        <v/>
      </c>
      <c r="AF8" s="78" t="str">
        <f t="shared" ca="1" si="12"/>
        <v/>
      </c>
      <c r="AG8" s="78" t="str">
        <f t="shared" ca="1" si="12"/>
        <v/>
      </c>
      <c r="AH8" s="78" t="str">
        <f t="shared" ca="1" si="12"/>
        <v/>
      </c>
      <c r="AI8" s="78" t="str">
        <f t="shared" ca="1" si="12"/>
        <v/>
      </c>
      <c r="AJ8" s="78" t="str">
        <f t="shared" ca="1" si="12"/>
        <v/>
      </c>
      <c r="AK8" s="78" t="str">
        <f t="shared" ca="1" si="12"/>
        <v/>
      </c>
      <c r="AL8" s="78" t="str">
        <f t="shared" ca="1" si="12"/>
        <v/>
      </c>
      <c r="AM8" s="78" t="str">
        <f t="shared" ca="1" si="12"/>
        <v/>
      </c>
      <c r="AN8" s="78" t="str">
        <f t="shared" ca="1" si="12"/>
        <v/>
      </c>
      <c r="AO8" s="78" t="str">
        <f t="shared" ca="1" si="12"/>
        <v/>
      </c>
      <c r="AP8" s="79" t="str">
        <f t="shared" ca="1" si="12"/>
        <v/>
      </c>
      <c r="AQ8" s="89" t="str">
        <f t="shared" ca="1" si="12"/>
        <v/>
      </c>
      <c r="AR8" s="78" t="str">
        <f t="shared" ca="1" si="12"/>
        <v/>
      </c>
      <c r="AS8" s="78" t="str">
        <f t="shared" ca="1" si="12"/>
        <v/>
      </c>
      <c r="AT8" s="78" t="str">
        <f t="shared" ca="1" si="12"/>
        <v/>
      </c>
      <c r="AU8" s="78" t="str">
        <f t="shared" ca="1" si="12"/>
        <v/>
      </c>
      <c r="AV8" s="78" t="str">
        <f t="shared" ca="1" si="12"/>
        <v/>
      </c>
      <c r="AW8" s="78" t="str">
        <f t="shared" ca="1" si="12"/>
        <v/>
      </c>
      <c r="AX8" s="78" t="str">
        <f t="shared" ca="1" si="12"/>
        <v/>
      </c>
      <c r="AY8" s="78" t="str">
        <f t="shared" ca="1" si="12"/>
        <v/>
      </c>
      <c r="AZ8" s="78" t="str">
        <f t="shared" ca="1" si="12"/>
        <v/>
      </c>
      <c r="BA8" s="78" t="str">
        <f t="shared" ca="1" si="12"/>
        <v/>
      </c>
      <c r="BB8" s="79" t="str">
        <f t="shared" ca="1" si="12"/>
        <v/>
      </c>
      <c r="BC8" s="89" t="str">
        <f t="shared" ca="1" si="12"/>
        <v/>
      </c>
      <c r="BD8" s="78" t="str">
        <f t="shared" ca="1" si="12"/>
        <v/>
      </c>
      <c r="BE8" s="78" t="str">
        <f t="shared" ca="1" si="12"/>
        <v/>
      </c>
      <c r="BF8" s="78" t="str">
        <f t="shared" ca="1" si="12"/>
        <v/>
      </c>
      <c r="BG8" s="78" t="str">
        <f t="shared" ca="1" si="12"/>
        <v/>
      </c>
      <c r="BH8" s="78" t="str">
        <f t="shared" ca="1" si="12"/>
        <v/>
      </c>
      <c r="BI8" s="78" t="str">
        <f t="shared" ca="1" si="12"/>
        <v/>
      </c>
      <c r="BJ8" s="78" t="str">
        <f t="shared" ca="1" si="12"/>
        <v/>
      </c>
      <c r="BK8" s="78" t="str">
        <f t="shared" ca="1" si="12"/>
        <v/>
      </c>
      <c r="BL8" s="78" t="str">
        <f t="shared" ca="1" si="12"/>
        <v/>
      </c>
      <c r="BM8" s="78" t="str">
        <f t="shared" ca="1" si="12"/>
        <v/>
      </c>
      <c r="BN8" s="79" t="str">
        <f t="shared" ca="1" si="12"/>
        <v/>
      </c>
      <c r="BO8" s="89" t="str">
        <f t="shared" ca="1" si="12"/>
        <v/>
      </c>
      <c r="BP8" s="78" t="str">
        <f t="shared" ca="1" si="12"/>
        <v/>
      </c>
      <c r="BQ8" s="78" t="str">
        <f t="shared" ca="1" si="12"/>
        <v/>
      </c>
      <c r="BR8" s="78" t="str">
        <f t="shared" ca="1" si="12"/>
        <v/>
      </c>
      <c r="BS8" s="78" t="str">
        <f t="shared" ca="1" si="12"/>
        <v/>
      </c>
      <c r="BT8" s="78" t="str">
        <f t="shared" ca="1" si="12"/>
        <v/>
      </c>
      <c r="BU8" s="78" t="str">
        <f t="shared" ca="1" si="12"/>
        <v/>
      </c>
      <c r="BV8" s="78" t="str">
        <f t="shared" ca="1" si="12"/>
        <v/>
      </c>
      <c r="BW8" s="78" t="str">
        <f t="shared" ca="1" si="12"/>
        <v/>
      </c>
      <c r="BX8" s="78" t="str">
        <f t="shared" ca="1" si="12"/>
        <v/>
      </c>
      <c r="BY8" s="78" t="str">
        <f t="shared" ca="1" si="12"/>
        <v/>
      </c>
      <c r="BZ8" s="79" t="str">
        <f t="shared" ca="1" si="12"/>
        <v/>
      </c>
      <c r="CA8" s="89" t="str">
        <f t="shared" ca="1" si="12"/>
        <v/>
      </c>
      <c r="CB8" s="78" t="str">
        <f t="shared" ca="1" si="12"/>
        <v/>
      </c>
      <c r="CC8" s="78" t="str">
        <f t="shared" ca="1" si="12"/>
        <v/>
      </c>
      <c r="CD8" s="78" t="str">
        <f t="shared" ca="1" si="12"/>
        <v/>
      </c>
      <c r="CE8" s="78" t="str">
        <f t="shared" ca="1" si="12"/>
        <v/>
      </c>
      <c r="CF8" s="78" t="str">
        <f t="shared" ca="1" si="12"/>
        <v/>
      </c>
      <c r="CG8" s="78" t="str">
        <f t="shared" ca="1" si="13"/>
        <v/>
      </c>
      <c r="CH8" s="78" t="str">
        <f t="shared" ca="1" si="13"/>
        <v/>
      </c>
      <c r="CI8" s="78" t="str">
        <f t="shared" ca="1" si="13"/>
        <v/>
      </c>
      <c r="CJ8" s="78" t="str">
        <f t="shared" ca="1" si="13"/>
        <v/>
      </c>
      <c r="CK8" s="78" t="str">
        <f t="shared" ca="1" si="13"/>
        <v/>
      </c>
      <c r="CL8" s="79" t="str">
        <f t="shared" ca="1" si="13"/>
        <v/>
      </c>
      <c r="CM8" s="6"/>
    </row>
    <row r="9" spans="1:91">
      <c r="A9" s="72">
        <v>3</v>
      </c>
      <c r="B9" s="73" t="str">
        <f>IF(Experience!$C$56&lt;&gt;"",Experience!$C$56,"")</f>
        <v/>
      </c>
      <c r="C9" s="72" t="str">
        <f t="shared" si="14"/>
        <v/>
      </c>
      <c r="D9" s="74" t="str">
        <f>IF(Experience!$C$60&lt;&gt;"",DATE(Experience!E$60,Experience!C$60,1),"")</f>
        <v/>
      </c>
      <c r="E9" s="74" t="str">
        <f>IF(Experience!$F$60&lt;&gt;"",EOMONTH(DATE(Experience!G$60,Experience!F$60,1),0),"")</f>
        <v/>
      </c>
      <c r="F9" s="75" t="str">
        <f>IF(Experience!$H$60&lt;&gt;"",Experience!$H$60,"")</f>
        <v/>
      </c>
      <c r="G9" s="89" t="str">
        <f t="shared" ca="1" si="15"/>
        <v/>
      </c>
      <c r="H9" s="78" t="str">
        <f t="shared" ca="1" si="15"/>
        <v/>
      </c>
      <c r="I9" s="78" t="str">
        <f t="shared" ca="1" si="15"/>
        <v/>
      </c>
      <c r="J9" s="78" t="str">
        <f t="shared" ca="1" si="15"/>
        <v/>
      </c>
      <c r="K9" s="78" t="str">
        <f t="shared" ca="1" si="15"/>
        <v/>
      </c>
      <c r="L9" s="78" t="str">
        <f t="shared" ca="1" si="15"/>
        <v/>
      </c>
      <c r="M9" s="78" t="str">
        <f t="shared" ca="1" si="15"/>
        <v/>
      </c>
      <c r="N9" s="78" t="str">
        <f t="shared" ca="1" si="15"/>
        <v/>
      </c>
      <c r="O9" s="78" t="str">
        <f t="shared" ca="1" si="15"/>
        <v/>
      </c>
      <c r="P9" s="78" t="str">
        <f t="shared" ca="1" si="15"/>
        <v/>
      </c>
      <c r="Q9" s="78" t="str">
        <f t="shared" ca="1" si="15"/>
        <v/>
      </c>
      <c r="R9" s="79" t="str">
        <f t="shared" ca="1" si="15"/>
        <v/>
      </c>
      <c r="S9" s="89" t="str">
        <f t="shared" ca="1" si="15"/>
        <v/>
      </c>
      <c r="T9" s="78" t="str">
        <f t="shared" ca="1" si="15"/>
        <v/>
      </c>
      <c r="U9" s="78" t="str">
        <f t="shared" ca="1" si="15"/>
        <v/>
      </c>
      <c r="V9" s="78" t="str">
        <f t="shared" ca="1" si="15"/>
        <v/>
      </c>
      <c r="W9" s="78" t="str">
        <f t="shared" ca="1" si="12"/>
        <v/>
      </c>
      <c r="X9" s="78" t="str">
        <f t="shared" ca="1" si="12"/>
        <v/>
      </c>
      <c r="Y9" s="78" t="str">
        <f t="shared" ca="1" si="12"/>
        <v/>
      </c>
      <c r="Z9" s="78" t="str">
        <f t="shared" ca="1" si="12"/>
        <v/>
      </c>
      <c r="AA9" s="78" t="str">
        <f t="shared" ca="1" si="12"/>
        <v/>
      </c>
      <c r="AB9" s="78" t="str">
        <f t="shared" ca="1" si="12"/>
        <v/>
      </c>
      <c r="AC9" s="78" t="str">
        <f t="shared" ca="1" si="12"/>
        <v/>
      </c>
      <c r="AD9" s="79" t="str">
        <f t="shared" ca="1" si="12"/>
        <v/>
      </c>
      <c r="AE9" s="89" t="str">
        <f t="shared" ca="1" si="12"/>
        <v/>
      </c>
      <c r="AF9" s="78" t="str">
        <f t="shared" ca="1" si="12"/>
        <v/>
      </c>
      <c r="AG9" s="78" t="str">
        <f t="shared" ca="1" si="12"/>
        <v/>
      </c>
      <c r="AH9" s="78" t="str">
        <f t="shared" ca="1" si="12"/>
        <v/>
      </c>
      <c r="AI9" s="78" t="str">
        <f t="shared" ca="1" si="12"/>
        <v/>
      </c>
      <c r="AJ9" s="78" t="str">
        <f t="shared" ca="1" si="12"/>
        <v/>
      </c>
      <c r="AK9" s="78" t="str">
        <f t="shared" ca="1" si="12"/>
        <v/>
      </c>
      <c r="AL9" s="78" t="str">
        <f t="shared" ca="1" si="12"/>
        <v/>
      </c>
      <c r="AM9" s="78" t="str">
        <f t="shared" ca="1" si="12"/>
        <v/>
      </c>
      <c r="AN9" s="78" t="str">
        <f t="shared" ca="1" si="12"/>
        <v/>
      </c>
      <c r="AO9" s="78" t="str">
        <f t="shared" ca="1" si="12"/>
        <v/>
      </c>
      <c r="AP9" s="79" t="str">
        <f t="shared" ca="1" si="12"/>
        <v/>
      </c>
      <c r="AQ9" s="89" t="str">
        <f t="shared" ca="1" si="12"/>
        <v/>
      </c>
      <c r="AR9" s="78" t="str">
        <f t="shared" ca="1" si="12"/>
        <v/>
      </c>
      <c r="AS9" s="78" t="str">
        <f t="shared" ca="1" si="12"/>
        <v/>
      </c>
      <c r="AT9" s="78" t="str">
        <f t="shared" ca="1" si="12"/>
        <v/>
      </c>
      <c r="AU9" s="78" t="str">
        <f t="shared" ca="1" si="12"/>
        <v/>
      </c>
      <c r="AV9" s="78" t="str">
        <f t="shared" ca="1" si="12"/>
        <v/>
      </c>
      <c r="AW9" s="78" t="str">
        <f t="shared" ca="1" si="12"/>
        <v/>
      </c>
      <c r="AX9" s="78" t="str">
        <f t="shared" ca="1" si="12"/>
        <v/>
      </c>
      <c r="AY9" s="78" t="str">
        <f t="shared" ca="1" si="12"/>
        <v/>
      </c>
      <c r="AZ9" s="78" t="str">
        <f t="shared" ca="1" si="12"/>
        <v/>
      </c>
      <c r="BA9" s="78" t="str">
        <f t="shared" ca="1" si="12"/>
        <v/>
      </c>
      <c r="BB9" s="79" t="str">
        <f t="shared" ca="1" si="12"/>
        <v/>
      </c>
      <c r="BC9" s="89" t="str">
        <f t="shared" ca="1" si="12"/>
        <v/>
      </c>
      <c r="BD9" s="78" t="str">
        <f t="shared" ca="1" si="12"/>
        <v/>
      </c>
      <c r="BE9" s="78" t="str">
        <f t="shared" ca="1" si="12"/>
        <v/>
      </c>
      <c r="BF9" s="78" t="str">
        <f t="shared" ca="1" si="12"/>
        <v/>
      </c>
      <c r="BG9" s="78" t="str">
        <f t="shared" ca="1" si="12"/>
        <v/>
      </c>
      <c r="BH9" s="78" t="str">
        <f t="shared" ca="1" si="12"/>
        <v/>
      </c>
      <c r="BI9" s="78" t="str">
        <f t="shared" ca="1" si="12"/>
        <v/>
      </c>
      <c r="BJ9" s="78" t="str">
        <f t="shared" ca="1" si="12"/>
        <v/>
      </c>
      <c r="BK9" s="78" t="str">
        <f t="shared" ca="1" si="12"/>
        <v/>
      </c>
      <c r="BL9" s="78" t="str">
        <f t="shared" ca="1" si="12"/>
        <v/>
      </c>
      <c r="BM9" s="78" t="str">
        <f t="shared" ca="1" si="12"/>
        <v/>
      </c>
      <c r="BN9" s="79" t="str">
        <f t="shared" ca="1" si="12"/>
        <v/>
      </c>
      <c r="BO9" s="89" t="str">
        <f t="shared" ca="1" si="12"/>
        <v/>
      </c>
      <c r="BP9" s="78" t="str">
        <f t="shared" ca="1" si="12"/>
        <v/>
      </c>
      <c r="BQ9" s="78" t="str">
        <f t="shared" ca="1" si="12"/>
        <v/>
      </c>
      <c r="BR9" s="78" t="str">
        <f t="shared" ca="1" si="12"/>
        <v/>
      </c>
      <c r="BS9" s="78" t="str">
        <f t="shared" ca="1" si="12"/>
        <v/>
      </c>
      <c r="BT9" s="78" t="str">
        <f t="shared" ca="1" si="12"/>
        <v/>
      </c>
      <c r="BU9" s="78" t="str">
        <f t="shared" ca="1" si="12"/>
        <v/>
      </c>
      <c r="BV9" s="78" t="str">
        <f t="shared" ca="1" si="12"/>
        <v/>
      </c>
      <c r="BW9" s="78" t="str">
        <f t="shared" ca="1" si="12"/>
        <v/>
      </c>
      <c r="BX9" s="78" t="str">
        <f t="shared" ca="1" si="12"/>
        <v/>
      </c>
      <c r="BY9" s="78" t="str">
        <f t="shared" ca="1" si="12"/>
        <v/>
      </c>
      <c r="BZ9" s="79" t="str">
        <f t="shared" ca="1" si="12"/>
        <v/>
      </c>
      <c r="CA9" s="89" t="str">
        <f t="shared" ca="1" si="12"/>
        <v/>
      </c>
      <c r="CB9" s="78" t="str">
        <f t="shared" ca="1" si="12"/>
        <v/>
      </c>
      <c r="CC9" s="78" t="str">
        <f t="shared" ca="1" si="12"/>
        <v/>
      </c>
      <c r="CD9" s="78" t="str">
        <f t="shared" ca="1" si="12"/>
        <v/>
      </c>
      <c r="CE9" s="78" t="str">
        <f t="shared" ca="1" si="12"/>
        <v/>
      </c>
      <c r="CF9" s="78" t="str">
        <f t="shared" ca="1" si="12"/>
        <v/>
      </c>
      <c r="CG9" s="78" t="str">
        <f t="shared" ca="1" si="13"/>
        <v/>
      </c>
      <c r="CH9" s="78" t="str">
        <f t="shared" ca="1" si="13"/>
        <v/>
      </c>
      <c r="CI9" s="78" t="str">
        <f t="shared" ca="1" si="13"/>
        <v/>
      </c>
      <c r="CJ9" s="78" t="str">
        <f t="shared" ca="1" si="13"/>
        <v/>
      </c>
      <c r="CK9" s="78" t="str">
        <f t="shared" ca="1" si="13"/>
        <v/>
      </c>
      <c r="CL9" s="79" t="str">
        <f t="shared" ca="1" si="13"/>
        <v/>
      </c>
      <c r="CM9" s="6"/>
    </row>
    <row r="10" spans="1:91">
      <c r="A10" s="72">
        <v>4</v>
      </c>
      <c r="B10" s="73" t="str">
        <f>IF(Experience!$C$81&lt;&gt;"",Experience!$C$81,"")</f>
        <v/>
      </c>
      <c r="C10" s="72" t="str">
        <f t="shared" si="14"/>
        <v/>
      </c>
      <c r="D10" s="74" t="str">
        <f>IF(Experience!$C$85&lt;&gt;"",DATE(Experience!E$85,Experience!C$85,1),"")</f>
        <v/>
      </c>
      <c r="E10" s="74" t="str">
        <f>IF(Experience!$F$85&lt;&gt;"",EOMONTH(DATE(Experience!G$85,Experience!F$85,1),0),"")</f>
        <v/>
      </c>
      <c r="F10" s="75" t="str">
        <f>IF(Experience!$H$85&lt;&gt;"",Experience!$H$85,"")</f>
        <v/>
      </c>
      <c r="G10" s="89" t="str">
        <f t="shared" ca="1" si="15"/>
        <v/>
      </c>
      <c r="H10" s="78" t="str">
        <f t="shared" ca="1" si="15"/>
        <v/>
      </c>
      <c r="I10" s="78" t="str">
        <f t="shared" ca="1" si="15"/>
        <v/>
      </c>
      <c r="J10" s="78" t="str">
        <f t="shared" ca="1" si="15"/>
        <v/>
      </c>
      <c r="K10" s="78" t="str">
        <f t="shared" ca="1" si="15"/>
        <v/>
      </c>
      <c r="L10" s="78" t="str">
        <f t="shared" ca="1" si="15"/>
        <v/>
      </c>
      <c r="M10" s="78" t="str">
        <f t="shared" ca="1" si="15"/>
        <v/>
      </c>
      <c r="N10" s="78" t="str">
        <f t="shared" ca="1" si="15"/>
        <v/>
      </c>
      <c r="O10" s="78" t="str">
        <f t="shared" ca="1" si="15"/>
        <v/>
      </c>
      <c r="P10" s="78" t="str">
        <f t="shared" ca="1" si="15"/>
        <v/>
      </c>
      <c r="Q10" s="78" t="str">
        <f t="shared" ca="1" si="15"/>
        <v/>
      </c>
      <c r="R10" s="79" t="str">
        <f t="shared" ca="1" si="15"/>
        <v/>
      </c>
      <c r="S10" s="89" t="str">
        <f t="shared" ca="1" si="15"/>
        <v/>
      </c>
      <c r="T10" s="78" t="str">
        <f t="shared" ca="1" si="15"/>
        <v/>
      </c>
      <c r="U10" s="78" t="str">
        <f t="shared" ca="1" si="12"/>
        <v/>
      </c>
      <c r="V10" s="78" t="str">
        <f t="shared" ca="1" si="12"/>
        <v/>
      </c>
      <c r="W10" s="78" t="str">
        <f t="shared" ca="1" si="12"/>
        <v/>
      </c>
      <c r="X10" s="78" t="str">
        <f t="shared" ca="1" si="12"/>
        <v/>
      </c>
      <c r="Y10" s="78" t="str">
        <f t="shared" ca="1" si="12"/>
        <v/>
      </c>
      <c r="Z10" s="78" t="str">
        <f t="shared" ca="1" si="12"/>
        <v/>
      </c>
      <c r="AA10" s="78" t="str">
        <f t="shared" ca="1" si="12"/>
        <v/>
      </c>
      <c r="AB10" s="78" t="str">
        <f t="shared" ca="1" si="12"/>
        <v/>
      </c>
      <c r="AC10" s="78" t="str">
        <f t="shared" ca="1" si="12"/>
        <v/>
      </c>
      <c r="AD10" s="79" t="str">
        <f t="shared" ca="1" si="12"/>
        <v/>
      </c>
      <c r="AE10" s="89" t="str">
        <f t="shared" ca="1" si="12"/>
        <v/>
      </c>
      <c r="AF10" s="78" t="str">
        <f t="shared" ca="1" si="12"/>
        <v/>
      </c>
      <c r="AG10" s="78" t="str">
        <f t="shared" ca="1" si="12"/>
        <v/>
      </c>
      <c r="AH10" s="78" t="str">
        <f t="shared" ca="1" si="12"/>
        <v/>
      </c>
      <c r="AI10" s="78" t="str">
        <f t="shared" ca="1" si="12"/>
        <v/>
      </c>
      <c r="AJ10" s="78" t="str">
        <f t="shared" ca="1" si="12"/>
        <v/>
      </c>
      <c r="AK10" s="78" t="str">
        <f t="shared" ca="1" si="12"/>
        <v/>
      </c>
      <c r="AL10" s="78" t="str">
        <f t="shared" ca="1" si="12"/>
        <v/>
      </c>
      <c r="AM10" s="78" t="str">
        <f t="shared" ca="1" si="12"/>
        <v/>
      </c>
      <c r="AN10" s="78" t="str">
        <f t="shared" ca="1" si="12"/>
        <v/>
      </c>
      <c r="AO10" s="78" t="str">
        <f t="shared" ca="1" si="12"/>
        <v/>
      </c>
      <c r="AP10" s="79" t="str">
        <f t="shared" ca="1" si="12"/>
        <v/>
      </c>
      <c r="AQ10" s="89" t="str">
        <f t="shared" ca="1" si="12"/>
        <v/>
      </c>
      <c r="AR10" s="78" t="str">
        <f t="shared" ca="1" si="12"/>
        <v/>
      </c>
      <c r="AS10" s="78" t="str">
        <f t="shared" ca="1" si="12"/>
        <v/>
      </c>
      <c r="AT10" s="78" t="str">
        <f t="shared" ca="1" si="12"/>
        <v/>
      </c>
      <c r="AU10" s="78" t="str">
        <f t="shared" ca="1" si="12"/>
        <v/>
      </c>
      <c r="AV10" s="78" t="str">
        <f t="shared" ca="1" si="12"/>
        <v/>
      </c>
      <c r="AW10" s="78" t="str">
        <f t="shared" ca="1" si="12"/>
        <v/>
      </c>
      <c r="AX10" s="78" t="str">
        <f t="shared" ca="1" si="12"/>
        <v/>
      </c>
      <c r="AY10" s="78" t="str">
        <f t="shared" ca="1" si="12"/>
        <v/>
      </c>
      <c r="AZ10" s="78" t="str">
        <f t="shared" ca="1" si="12"/>
        <v/>
      </c>
      <c r="BA10" s="78" t="str">
        <f t="shared" ca="1" si="12"/>
        <v/>
      </c>
      <c r="BB10" s="79" t="str">
        <f t="shared" ca="1" si="12"/>
        <v/>
      </c>
      <c r="BC10" s="89" t="str">
        <f t="shared" ca="1" si="12"/>
        <v/>
      </c>
      <c r="BD10" s="78" t="str">
        <f t="shared" ca="1" si="12"/>
        <v/>
      </c>
      <c r="BE10" s="78" t="str">
        <f t="shared" ca="1" si="12"/>
        <v/>
      </c>
      <c r="BF10" s="78" t="str">
        <f t="shared" ca="1" si="12"/>
        <v/>
      </c>
      <c r="BG10" s="78" t="str">
        <f t="shared" ca="1" si="12"/>
        <v/>
      </c>
      <c r="BH10" s="78" t="str">
        <f t="shared" ca="1" si="12"/>
        <v/>
      </c>
      <c r="BI10" s="78" t="str">
        <f t="shared" ca="1" si="12"/>
        <v/>
      </c>
      <c r="BJ10" s="78" t="str">
        <f t="shared" ca="1" si="12"/>
        <v/>
      </c>
      <c r="BK10" s="78" t="str">
        <f t="shared" ca="1" si="12"/>
        <v/>
      </c>
      <c r="BL10" s="78" t="str">
        <f t="shared" ca="1" si="12"/>
        <v/>
      </c>
      <c r="BM10" s="78" t="str">
        <f t="shared" ca="1" si="12"/>
        <v/>
      </c>
      <c r="BN10" s="79" t="str">
        <f t="shared" ca="1" si="12"/>
        <v/>
      </c>
      <c r="BO10" s="89" t="str">
        <f t="shared" ca="1" si="12"/>
        <v/>
      </c>
      <c r="BP10" s="78" t="str">
        <f t="shared" ca="1" si="12"/>
        <v/>
      </c>
      <c r="BQ10" s="78" t="str">
        <f t="shared" ca="1" si="12"/>
        <v/>
      </c>
      <c r="BR10" s="78" t="str">
        <f t="shared" ca="1" si="12"/>
        <v/>
      </c>
      <c r="BS10" s="78" t="str">
        <f t="shared" ca="1" si="12"/>
        <v/>
      </c>
      <c r="BT10" s="78" t="str">
        <f t="shared" ca="1" si="12"/>
        <v/>
      </c>
      <c r="BU10" s="78" t="str">
        <f t="shared" ca="1" si="12"/>
        <v/>
      </c>
      <c r="BV10" s="78" t="str">
        <f t="shared" ca="1" si="12"/>
        <v/>
      </c>
      <c r="BW10" s="78" t="str">
        <f t="shared" ca="1" si="12"/>
        <v/>
      </c>
      <c r="BX10" s="78" t="str">
        <f t="shared" ca="1" si="12"/>
        <v/>
      </c>
      <c r="BY10" s="78" t="str">
        <f t="shared" ca="1" si="12"/>
        <v/>
      </c>
      <c r="BZ10" s="79" t="str">
        <f t="shared" ca="1" si="12"/>
        <v/>
      </c>
      <c r="CA10" s="89" t="str">
        <f t="shared" ca="1" si="12"/>
        <v/>
      </c>
      <c r="CB10" s="78" t="str">
        <f t="shared" ca="1" si="12"/>
        <v/>
      </c>
      <c r="CC10" s="78" t="str">
        <f t="shared" ca="1" si="12"/>
        <v/>
      </c>
      <c r="CD10" s="78" t="str">
        <f t="shared" ca="1" si="12"/>
        <v/>
      </c>
      <c r="CE10" s="78" t="str">
        <f t="shared" ca="1" si="12"/>
        <v/>
      </c>
      <c r="CF10" s="78" t="str">
        <f t="shared" ca="1" si="12"/>
        <v/>
      </c>
      <c r="CG10" s="78" t="str">
        <f t="shared" ca="1" si="13"/>
        <v/>
      </c>
      <c r="CH10" s="78" t="str">
        <f t="shared" ca="1" si="13"/>
        <v/>
      </c>
      <c r="CI10" s="78" t="str">
        <f t="shared" ca="1" si="13"/>
        <v/>
      </c>
      <c r="CJ10" s="78" t="str">
        <f t="shared" ca="1" si="13"/>
        <v/>
      </c>
      <c r="CK10" s="78" t="str">
        <f t="shared" ca="1" si="13"/>
        <v/>
      </c>
      <c r="CL10" s="79" t="str">
        <f t="shared" ca="1" si="13"/>
        <v/>
      </c>
      <c r="CM10" s="6"/>
    </row>
    <row r="11" spans="1:91">
      <c r="A11" s="72">
        <v>5</v>
      </c>
      <c r="B11" s="73" t="str">
        <f>IF(Experience!$C$106&lt;&gt;"",Experience!$C$106,"")</f>
        <v/>
      </c>
      <c r="C11" s="72" t="str">
        <f t="shared" si="14"/>
        <v/>
      </c>
      <c r="D11" s="74" t="str">
        <f>IF(Experience!$C$110&lt;&gt;"",DATE(Experience!E$110,Experience!C$110,1),"")</f>
        <v/>
      </c>
      <c r="E11" s="74" t="str">
        <f>IF(Experience!$F$110&lt;&gt;"",EOMONTH(DATE(Experience!G$110,Experience!F$110,1),0),"")</f>
        <v/>
      </c>
      <c r="F11" s="75" t="str">
        <f>IF(Experience!$H$110&lt;&gt;"",Experience!$H$110,"")</f>
        <v/>
      </c>
      <c r="G11" s="89" t="str">
        <f t="shared" ca="1" si="15"/>
        <v/>
      </c>
      <c r="H11" s="78" t="str">
        <f t="shared" ca="1" si="15"/>
        <v/>
      </c>
      <c r="I11" s="78" t="str">
        <f t="shared" ca="1" si="15"/>
        <v/>
      </c>
      <c r="J11" s="78" t="str">
        <f t="shared" ca="1" si="15"/>
        <v/>
      </c>
      <c r="K11" s="78" t="str">
        <f t="shared" ca="1" si="15"/>
        <v/>
      </c>
      <c r="L11" s="78" t="str">
        <f t="shared" ca="1" si="15"/>
        <v/>
      </c>
      <c r="M11" s="78" t="str">
        <f t="shared" ca="1" si="15"/>
        <v/>
      </c>
      <c r="N11" s="78" t="str">
        <f t="shared" ca="1" si="15"/>
        <v/>
      </c>
      <c r="O11" s="78" t="str">
        <f t="shared" ca="1" si="15"/>
        <v/>
      </c>
      <c r="P11" s="78" t="str">
        <f t="shared" ca="1" si="15"/>
        <v/>
      </c>
      <c r="Q11" s="78" t="str">
        <f t="shared" ca="1" si="15"/>
        <v/>
      </c>
      <c r="R11" s="79" t="str">
        <f t="shared" ca="1" si="15"/>
        <v/>
      </c>
      <c r="S11" s="89" t="str">
        <f t="shared" ca="1" si="15"/>
        <v/>
      </c>
      <c r="T11" s="78" t="str">
        <f t="shared" ca="1" si="15"/>
        <v/>
      </c>
      <c r="U11" s="78" t="str">
        <f t="shared" ca="1" si="12"/>
        <v/>
      </c>
      <c r="V11" s="78" t="str">
        <f t="shared" ca="1" si="12"/>
        <v/>
      </c>
      <c r="W11" s="78" t="str">
        <f t="shared" ca="1" si="12"/>
        <v/>
      </c>
      <c r="X11" s="78" t="str">
        <f t="shared" ref="X11:CI12" ca="1" si="16">IF(AND(($D11)&lt;=X$5,($E11)&gt;=X$6-1),$F11,"")</f>
        <v/>
      </c>
      <c r="Y11" s="78" t="str">
        <f t="shared" ca="1" si="16"/>
        <v/>
      </c>
      <c r="Z11" s="78" t="str">
        <f t="shared" ca="1" si="16"/>
        <v/>
      </c>
      <c r="AA11" s="78" t="str">
        <f t="shared" ca="1" si="16"/>
        <v/>
      </c>
      <c r="AB11" s="78" t="str">
        <f t="shared" ca="1" si="16"/>
        <v/>
      </c>
      <c r="AC11" s="78" t="str">
        <f t="shared" ca="1" si="16"/>
        <v/>
      </c>
      <c r="AD11" s="79" t="str">
        <f t="shared" ca="1" si="16"/>
        <v/>
      </c>
      <c r="AE11" s="89" t="str">
        <f t="shared" ca="1" si="16"/>
        <v/>
      </c>
      <c r="AF11" s="78" t="str">
        <f t="shared" ca="1" si="16"/>
        <v/>
      </c>
      <c r="AG11" s="78" t="str">
        <f t="shared" ca="1" si="16"/>
        <v/>
      </c>
      <c r="AH11" s="78" t="str">
        <f t="shared" ca="1" si="16"/>
        <v/>
      </c>
      <c r="AI11" s="78" t="str">
        <f t="shared" ca="1" si="16"/>
        <v/>
      </c>
      <c r="AJ11" s="78" t="str">
        <f t="shared" ca="1" si="16"/>
        <v/>
      </c>
      <c r="AK11" s="78" t="str">
        <f t="shared" ca="1" si="16"/>
        <v/>
      </c>
      <c r="AL11" s="78" t="str">
        <f t="shared" ca="1" si="16"/>
        <v/>
      </c>
      <c r="AM11" s="78" t="str">
        <f t="shared" ca="1" si="16"/>
        <v/>
      </c>
      <c r="AN11" s="78" t="str">
        <f t="shared" ca="1" si="16"/>
        <v/>
      </c>
      <c r="AO11" s="78" t="str">
        <f t="shared" ca="1" si="16"/>
        <v/>
      </c>
      <c r="AP11" s="79" t="str">
        <f t="shared" ca="1" si="16"/>
        <v/>
      </c>
      <c r="AQ11" s="89" t="str">
        <f t="shared" ca="1" si="16"/>
        <v/>
      </c>
      <c r="AR11" s="78" t="str">
        <f t="shared" ca="1" si="16"/>
        <v/>
      </c>
      <c r="AS11" s="78" t="str">
        <f t="shared" ca="1" si="16"/>
        <v/>
      </c>
      <c r="AT11" s="78" t="str">
        <f t="shared" ca="1" si="16"/>
        <v/>
      </c>
      <c r="AU11" s="78" t="str">
        <f t="shared" ca="1" si="16"/>
        <v/>
      </c>
      <c r="AV11" s="78" t="str">
        <f t="shared" ca="1" si="16"/>
        <v/>
      </c>
      <c r="AW11" s="78" t="str">
        <f t="shared" ca="1" si="16"/>
        <v/>
      </c>
      <c r="AX11" s="78" t="str">
        <f t="shared" ca="1" si="16"/>
        <v/>
      </c>
      <c r="AY11" s="78" t="str">
        <f t="shared" ca="1" si="16"/>
        <v/>
      </c>
      <c r="AZ11" s="78" t="str">
        <f t="shared" ca="1" si="16"/>
        <v/>
      </c>
      <c r="BA11" s="78" t="str">
        <f t="shared" ca="1" si="16"/>
        <v/>
      </c>
      <c r="BB11" s="79" t="str">
        <f t="shared" ca="1" si="16"/>
        <v/>
      </c>
      <c r="BC11" s="89" t="str">
        <f t="shared" ca="1" si="16"/>
        <v/>
      </c>
      <c r="BD11" s="78" t="str">
        <f t="shared" ca="1" si="16"/>
        <v/>
      </c>
      <c r="BE11" s="78" t="str">
        <f t="shared" ca="1" si="16"/>
        <v/>
      </c>
      <c r="BF11" s="78" t="str">
        <f t="shared" ca="1" si="16"/>
        <v/>
      </c>
      <c r="BG11" s="78" t="str">
        <f t="shared" ca="1" si="16"/>
        <v/>
      </c>
      <c r="BH11" s="78" t="str">
        <f t="shared" ca="1" si="16"/>
        <v/>
      </c>
      <c r="BI11" s="78" t="str">
        <f t="shared" ca="1" si="16"/>
        <v/>
      </c>
      <c r="BJ11" s="78" t="str">
        <f t="shared" ca="1" si="16"/>
        <v/>
      </c>
      <c r="BK11" s="78" t="str">
        <f t="shared" ca="1" si="16"/>
        <v/>
      </c>
      <c r="BL11" s="78" t="str">
        <f t="shared" ca="1" si="16"/>
        <v/>
      </c>
      <c r="BM11" s="78" t="str">
        <f t="shared" ca="1" si="16"/>
        <v/>
      </c>
      <c r="BN11" s="79" t="str">
        <f t="shared" ca="1" si="16"/>
        <v/>
      </c>
      <c r="BO11" s="89" t="str">
        <f t="shared" ca="1" si="16"/>
        <v/>
      </c>
      <c r="BP11" s="78" t="str">
        <f t="shared" ca="1" si="16"/>
        <v/>
      </c>
      <c r="BQ11" s="78" t="str">
        <f t="shared" ca="1" si="16"/>
        <v/>
      </c>
      <c r="BR11" s="78" t="str">
        <f t="shared" ca="1" si="16"/>
        <v/>
      </c>
      <c r="BS11" s="78" t="str">
        <f t="shared" ca="1" si="16"/>
        <v/>
      </c>
      <c r="BT11" s="78" t="str">
        <f t="shared" ca="1" si="16"/>
        <v/>
      </c>
      <c r="BU11" s="78" t="str">
        <f t="shared" ca="1" si="16"/>
        <v/>
      </c>
      <c r="BV11" s="78" t="str">
        <f t="shared" ca="1" si="16"/>
        <v/>
      </c>
      <c r="BW11" s="78" t="str">
        <f t="shared" ca="1" si="16"/>
        <v/>
      </c>
      <c r="BX11" s="78" t="str">
        <f t="shared" ca="1" si="16"/>
        <v/>
      </c>
      <c r="BY11" s="78" t="str">
        <f t="shared" ca="1" si="16"/>
        <v/>
      </c>
      <c r="BZ11" s="79" t="str">
        <f t="shared" ca="1" si="16"/>
        <v/>
      </c>
      <c r="CA11" s="89" t="str">
        <f t="shared" ca="1" si="16"/>
        <v/>
      </c>
      <c r="CB11" s="78" t="str">
        <f t="shared" ca="1" si="16"/>
        <v/>
      </c>
      <c r="CC11" s="78" t="str">
        <f t="shared" ca="1" si="16"/>
        <v/>
      </c>
      <c r="CD11" s="78" t="str">
        <f t="shared" ca="1" si="16"/>
        <v/>
      </c>
      <c r="CE11" s="78" t="str">
        <f t="shared" ca="1" si="16"/>
        <v/>
      </c>
      <c r="CF11" s="78" t="str">
        <f t="shared" ca="1" si="16"/>
        <v/>
      </c>
      <c r="CG11" s="78" t="str">
        <f t="shared" ca="1" si="13"/>
        <v/>
      </c>
      <c r="CH11" s="78" t="str">
        <f t="shared" ca="1" si="13"/>
        <v/>
      </c>
      <c r="CI11" s="78" t="str">
        <f t="shared" ca="1" si="13"/>
        <v/>
      </c>
      <c r="CJ11" s="78" t="str">
        <f t="shared" ca="1" si="13"/>
        <v/>
      </c>
      <c r="CK11" s="78" t="str">
        <f t="shared" ca="1" si="13"/>
        <v/>
      </c>
      <c r="CL11" s="79" t="str">
        <f t="shared" ca="1" si="13"/>
        <v/>
      </c>
      <c r="CM11" s="6"/>
    </row>
    <row r="12" spans="1:91">
      <c r="A12" s="72">
        <v>6</v>
      </c>
      <c r="B12" s="73" t="str">
        <f>IF(Experience!$C$131&lt;&gt;"",Experience!$C$131,"")</f>
        <v/>
      </c>
      <c r="C12" s="72" t="str">
        <f t="shared" si="14"/>
        <v/>
      </c>
      <c r="D12" s="74" t="str">
        <f>IF(Experience!$C$135&lt;&gt;"",DATE(Experience!E$135,Experience!C$135,1),"")</f>
        <v/>
      </c>
      <c r="E12" s="74" t="str">
        <f>IF(Experience!$F$135&lt;&gt;"",EOMONTH(DATE(Experience!G$135,Experience!F$135,1),0),"")</f>
        <v/>
      </c>
      <c r="F12" s="75" t="str">
        <f>IF(Experience!$H$135&lt;&gt;"",Experience!$H$135,"")</f>
        <v/>
      </c>
      <c r="G12" s="89" t="str">
        <f t="shared" ca="1" si="15"/>
        <v/>
      </c>
      <c r="H12" s="78" t="str">
        <f t="shared" ca="1" si="15"/>
        <v/>
      </c>
      <c r="I12" s="78" t="str">
        <f t="shared" ca="1" si="15"/>
        <v/>
      </c>
      <c r="J12" s="78" t="str">
        <f t="shared" ca="1" si="15"/>
        <v/>
      </c>
      <c r="K12" s="78" t="str">
        <f t="shared" ca="1" si="15"/>
        <v/>
      </c>
      <c r="L12" s="78" t="str">
        <f t="shared" ca="1" si="15"/>
        <v/>
      </c>
      <c r="M12" s="78" t="str">
        <f t="shared" ca="1" si="15"/>
        <v/>
      </c>
      <c r="N12" s="78" t="str">
        <f t="shared" ca="1" si="15"/>
        <v/>
      </c>
      <c r="O12" s="78" t="str">
        <f t="shared" ca="1" si="15"/>
        <v/>
      </c>
      <c r="P12" s="78" t="str">
        <f t="shared" ca="1" si="15"/>
        <v/>
      </c>
      <c r="Q12" s="78" t="str">
        <f t="shared" ca="1" si="15"/>
        <v/>
      </c>
      <c r="R12" s="79" t="str">
        <f t="shared" ca="1" si="15"/>
        <v/>
      </c>
      <c r="S12" s="89" t="str">
        <f t="shared" ca="1" si="15"/>
        <v/>
      </c>
      <c r="T12" s="78" t="str">
        <f t="shared" ca="1" si="15"/>
        <v/>
      </c>
      <c r="U12" s="78" t="str">
        <f t="shared" ca="1" si="15"/>
        <v/>
      </c>
      <c r="V12" s="78" t="str">
        <f t="shared" ca="1" si="15"/>
        <v/>
      </c>
      <c r="W12" s="78" t="str">
        <f t="shared" ref="W12:CF16" ca="1" si="17">IF(AND(($D12)&lt;=W$5,($E12)&gt;=W$6-1),$F12,"")</f>
        <v/>
      </c>
      <c r="X12" s="78" t="str">
        <f t="shared" ca="1" si="17"/>
        <v/>
      </c>
      <c r="Y12" s="78" t="str">
        <f t="shared" ca="1" si="17"/>
        <v/>
      </c>
      <c r="Z12" s="78" t="str">
        <f t="shared" ca="1" si="17"/>
        <v/>
      </c>
      <c r="AA12" s="78" t="str">
        <f t="shared" ca="1" si="17"/>
        <v/>
      </c>
      <c r="AB12" s="78" t="str">
        <f t="shared" ca="1" si="17"/>
        <v/>
      </c>
      <c r="AC12" s="78" t="str">
        <f t="shared" ca="1" si="17"/>
        <v/>
      </c>
      <c r="AD12" s="79" t="str">
        <f t="shared" ca="1" si="17"/>
        <v/>
      </c>
      <c r="AE12" s="89" t="str">
        <f t="shared" ca="1" si="17"/>
        <v/>
      </c>
      <c r="AF12" s="78" t="str">
        <f t="shared" ca="1" si="17"/>
        <v/>
      </c>
      <c r="AG12" s="78" t="str">
        <f t="shared" ca="1" si="17"/>
        <v/>
      </c>
      <c r="AH12" s="78" t="str">
        <f t="shared" ca="1" si="17"/>
        <v/>
      </c>
      <c r="AI12" s="78" t="str">
        <f t="shared" ca="1" si="17"/>
        <v/>
      </c>
      <c r="AJ12" s="78" t="str">
        <f t="shared" ca="1" si="17"/>
        <v/>
      </c>
      <c r="AK12" s="78" t="str">
        <f t="shared" ca="1" si="17"/>
        <v/>
      </c>
      <c r="AL12" s="78" t="str">
        <f t="shared" ca="1" si="17"/>
        <v/>
      </c>
      <c r="AM12" s="78" t="str">
        <f t="shared" ca="1" si="17"/>
        <v/>
      </c>
      <c r="AN12" s="78" t="str">
        <f t="shared" ca="1" si="17"/>
        <v/>
      </c>
      <c r="AO12" s="78" t="str">
        <f t="shared" ca="1" si="17"/>
        <v/>
      </c>
      <c r="AP12" s="79" t="str">
        <f t="shared" ca="1" si="17"/>
        <v/>
      </c>
      <c r="AQ12" s="89" t="str">
        <f t="shared" ca="1" si="17"/>
        <v/>
      </c>
      <c r="AR12" s="78" t="str">
        <f t="shared" ca="1" si="17"/>
        <v/>
      </c>
      <c r="AS12" s="78" t="str">
        <f t="shared" ca="1" si="17"/>
        <v/>
      </c>
      <c r="AT12" s="78" t="str">
        <f t="shared" ca="1" si="17"/>
        <v/>
      </c>
      <c r="AU12" s="78" t="str">
        <f t="shared" ca="1" si="17"/>
        <v/>
      </c>
      <c r="AV12" s="78" t="str">
        <f t="shared" ca="1" si="17"/>
        <v/>
      </c>
      <c r="AW12" s="78" t="str">
        <f t="shared" ca="1" si="17"/>
        <v/>
      </c>
      <c r="AX12" s="78" t="str">
        <f t="shared" ca="1" si="17"/>
        <v/>
      </c>
      <c r="AY12" s="78" t="str">
        <f t="shared" ca="1" si="17"/>
        <v/>
      </c>
      <c r="AZ12" s="78" t="str">
        <f t="shared" ca="1" si="17"/>
        <v/>
      </c>
      <c r="BA12" s="78" t="str">
        <f t="shared" ca="1" si="17"/>
        <v/>
      </c>
      <c r="BB12" s="79" t="str">
        <f t="shared" ca="1" si="17"/>
        <v/>
      </c>
      <c r="BC12" s="89" t="str">
        <f t="shared" ca="1" si="17"/>
        <v/>
      </c>
      <c r="BD12" s="78" t="str">
        <f t="shared" ca="1" si="17"/>
        <v/>
      </c>
      <c r="BE12" s="78" t="str">
        <f t="shared" ca="1" si="17"/>
        <v/>
      </c>
      <c r="BF12" s="78" t="str">
        <f t="shared" ca="1" si="17"/>
        <v/>
      </c>
      <c r="BG12" s="78" t="str">
        <f t="shared" ca="1" si="17"/>
        <v/>
      </c>
      <c r="BH12" s="78" t="str">
        <f t="shared" ca="1" si="17"/>
        <v/>
      </c>
      <c r="BI12" s="78" t="str">
        <f t="shared" ca="1" si="17"/>
        <v/>
      </c>
      <c r="BJ12" s="78" t="str">
        <f t="shared" ca="1" si="17"/>
        <v/>
      </c>
      <c r="BK12" s="78" t="str">
        <f t="shared" ca="1" si="17"/>
        <v/>
      </c>
      <c r="BL12" s="78" t="str">
        <f t="shared" ca="1" si="17"/>
        <v/>
      </c>
      <c r="BM12" s="78" t="str">
        <f t="shared" ca="1" si="17"/>
        <v/>
      </c>
      <c r="BN12" s="79" t="str">
        <f t="shared" ca="1" si="17"/>
        <v/>
      </c>
      <c r="BO12" s="89" t="str">
        <f t="shared" ca="1" si="17"/>
        <v/>
      </c>
      <c r="BP12" s="78" t="str">
        <f t="shared" ca="1" si="17"/>
        <v/>
      </c>
      <c r="BQ12" s="78" t="str">
        <f t="shared" ca="1" si="17"/>
        <v/>
      </c>
      <c r="BR12" s="78" t="str">
        <f t="shared" ca="1" si="17"/>
        <v/>
      </c>
      <c r="BS12" s="78" t="str">
        <f t="shared" ca="1" si="17"/>
        <v/>
      </c>
      <c r="BT12" s="78" t="str">
        <f t="shared" ca="1" si="17"/>
        <v/>
      </c>
      <c r="BU12" s="78" t="str">
        <f t="shared" ca="1" si="17"/>
        <v/>
      </c>
      <c r="BV12" s="78" t="str">
        <f t="shared" ca="1" si="17"/>
        <v/>
      </c>
      <c r="BW12" s="78" t="str">
        <f t="shared" ca="1" si="17"/>
        <v/>
      </c>
      <c r="BX12" s="78" t="str">
        <f t="shared" ca="1" si="17"/>
        <v/>
      </c>
      <c r="BY12" s="78" t="str">
        <f t="shared" ca="1" si="17"/>
        <v/>
      </c>
      <c r="BZ12" s="79" t="str">
        <f t="shared" ca="1" si="17"/>
        <v/>
      </c>
      <c r="CA12" s="89" t="str">
        <f t="shared" ca="1" si="17"/>
        <v/>
      </c>
      <c r="CB12" s="78" t="str">
        <f t="shared" ca="1" si="17"/>
        <v/>
      </c>
      <c r="CC12" s="78" t="str">
        <f t="shared" ca="1" si="17"/>
        <v/>
      </c>
      <c r="CD12" s="78" t="str">
        <f t="shared" ca="1" si="17"/>
        <v/>
      </c>
      <c r="CE12" s="78" t="str">
        <f t="shared" ca="1" si="17"/>
        <v/>
      </c>
      <c r="CF12" s="78" t="str">
        <f t="shared" ca="1" si="16"/>
        <v/>
      </c>
      <c r="CG12" s="78" t="str">
        <f t="shared" ca="1" si="16"/>
        <v/>
      </c>
      <c r="CH12" s="78" t="str">
        <f t="shared" ca="1" si="16"/>
        <v/>
      </c>
      <c r="CI12" s="78" t="str">
        <f t="shared" ca="1" si="16"/>
        <v/>
      </c>
      <c r="CJ12" s="78" t="str">
        <f t="shared" ca="1" si="13"/>
        <v/>
      </c>
      <c r="CK12" s="78" t="str">
        <f t="shared" ca="1" si="13"/>
        <v/>
      </c>
      <c r="CL12" s="79" t="str">
        <f t="shared" ca="1" si="13"/>
        <v/>
      </c>
      <c r="CM12" s="6"/>
    </row>
    <row r="13" spans="1:91">
      <c r="A13" s="72">
        <v>7</v>
      </c>
      <c r="B13" s="73" t="str">
        <f>IF(Experience!$C$156&lt;&gt;"",Experience!$C$156,"")</f>
        <v/>
      </c>
      <c r="C13" s="72" t="str">
        <f t="shared" si="14"/>
        <v/>
      </c>
      <c r="D13" s="74" t="str">
        <f>IF(Experience!$C$160&lt;&gt;"",DATE(Experience!E$160,Experience!C$160,1),"")</f>
        <v/>
      </c>
      <c r="E13" s="74" t="str">
        <f>IF(Experience!$F$160&lt;&gt;"",EOMONTH(DATE(Experience!G$160,Experience!F$160,1),0),"")</f>
        <v/>
      </c>
      <c r="F13" s="75" t="str">
        <f>IF(Experience!$H$160&lt;&gt;"",Experience!$H$160,"")</f>
        <v/>
      </c>
      <c r="G13" s="89" t="str">
        <f t="shared" ca="1" si="15"/>
        <v/>
      </c>
      <c r="H13" s="78" t="str">
        <f t="shared" ca="1" si="15"/>
        <v/>
      </c>
      <c r="I13" s="78" t="str">
        <f t="shared" ca="1" si="15"/>
        <v/>
      </c>
      <c r="J13" s="78" t="str">
        <f t="shared" ca="1" si="15"/>
        <v/>
      </c>
      <c r="K13" s="78" t="str">
        <f t="shared" ca="1" si="15"/>
        <v/>
      </c>
      <c r="L13" s="78" t="str">
        <f t="shared" ca="1" si="15"/>
        <v/>
      </c>
      <c r="M13" s="78" t="str">
        <f t="shared" ca="1" si="15"/>
        <v/>
      </c>
      <c r="N13" s="78" t="str">
        <f t="shared" ca="1" si="15"/>
        <v/>
      </c>
      <c r="O13" s="78" t="str">
        <f t="shared" ca="1" si="15"/>
        <v/>
      </c>
      <c r="P13" s="78" t="str">
        <f t="shared" ca="1" si="15"/>
        <v/>
      </c>
      <c r="Q13" s="78" t="str">
        <f t="shared" ca="1" si="15"/>
        <v/>
      </c>
      <c r="R13" s="79" t="str">
        <f t="shared" ca="1" si="15"/>
        <v/>
      </c>
      <c r="S13" s="89" t="str">
        <f t="shared" ca="1" si="15"/>
        <v/>
      </c>
      <c r="T13" s="78" t="str">
        <f t="shared" ca="1" si="15"/>
        <v/>
      </c>
      <c r="U13" s="78" t="str">
        <f t="shared" ca="1" si="15"/>
        <v/>
      </c>
      <c r="V13" s="78" t="str">
        <f t="shared" ca="1" si="15"/>
        <v/>
      </c>
      <c r="W13" s="78" t="str">
        <f t="shared" ca="1" si="17"/>
        <v/>
      </c>
      <c r="X13" s="78" t="str">
        <f t="shared" ca="1" si="17"/>
        <v/>
      </c>
      <c r="Y13" s="78" t="str">
        <f t="shared" ca="1" si="17"/>
        <v/>
      </c>
      <c r="Z13" s="78" t="str">
        <f t="shared" ca="1" si="17"/>
        <v/>
      </c>
      <c r="AA13" s="78" t="str">
        <f t="shared" ca="1" si="17"/>
        <v/>
      </c>
      <c r="AB13" s="78" t="str">
        <f t="shared" ca="1" si="17"/>
        <v/>
      </c>
      <c r="AC13" s="78" t="str">
        <f t="shared" ca="1" si="17"/>
        <v/>
      </c>
      <c r="AD13" s="79" t="str">
        <f t="shared" ca="1" si="17"/>
        <v/>
      </c>
      <c r="AE13" s="89" t="str">
        <f t="shared" ca="1" si="17"/>
        <v/>
      </c>
      <c r="AF13" s="78" t="str">
        <f t="shared" ca="1" si="17"/>
        <v/>
      </c>
      <c r="AG13" s="78" t="str">
        <f t="shared" ca="1" si="17"/>
        <v/>
      </c>
      <c r="AH13" s="78" t="str">
        <f t="shared" ca="1" si="17"/>
        <v/>
      </c>
      <c r="AI13" s="78" t="str">
        <f t="shared" ca="1" si="17"/>
        <v/>
      </c>
      <c r="AJ13" s="78" t="str">
        <f t="shared" ca="1" si="17"/>
        <v/>
      </c>
      <c r="AK13" s="78" t="str">
        <f t="shared" ca="1" si="17"/>
        <v/>
      </c>
      <c r="AL13" s="78" t="str">
        <f t="shared" ca="1" si="17"/>
        <v/>
      </c>
      <c r="AM13" s="78" t="str">
        <f t="shared" ca="1" si="17"/>
        <v/>
      </c>
      <c r="AN13" s="78" t="str">
        <f t="shared" ca="1" si="17"/>
        <v/>
      </c>
      <c r="AO13" s="78" t="str">
        <f t="shared" ca="1" si="17"/>
        <v/>
      </c>
      <c r="AP13" s="79" t="str">
        <f t="shared" ca="1" si="17"/>
        <v/>
      </c>
      <c r="AQ13" s="89" t="str">
        <f t="shared" ca="1" si="17"/>
        <v/>
      </c>
      <c r="AR13" s="78" t="str">
        <f t="shared" ca="1" si="17"/>
        <v/>
      </c>
      <c r="AS13" s="78" t="str">
        <f t="shared" ca="1" si="17"/>
        <v/>
      </c>
      <c r="AT13" s="78" t="str">
        <f t="shared" ca="1" si="17"/>
        <v/>
      </c>
      <c r="AU13" s="78" t="str">
        <f t="shared" ca="1" si="17"/>
        <v/>
      </c>
      <c r="AV13" s="78" t="str">
        <f t="shared" ca="1" si="17"/>
        <v/>
      </c>
      <c r="AW13" s="78" t="str">
        <f t="shared" ca="1" si="17"/>
        <v/>
      </c>
      <c r="AX13" s="78" t="str">
        <f t="shared" ca="1" si="17"/>
        <v/>
      </c>
      <c r="AY13" s="78" t="str">
        <f t="shared" ca="1" si="17"/>
        <v/>
      </c>
      <c r="AZ13" s="78" t="str">
        <f t="shared" ca="1" si="17"/>
        <v/>
      </c>
      <c r="BA13" s="78" t="str">
        <f t="shared" ca="1" si="17"/>
        <v/>
      </c>
      <c r="BB13" s="79" t="str">
        <f t="shared" ca="1" si="17"/>
        <v/>
      </c>
      <c r="BC13" s="89" t="str">
        <f t="shared" ca="1" si="17"/>
        <v/>
      </c>
      <c r="BD13" s="78" t="str">
        <f t="shared" ca="1" si="17"/>
        <v/>
      </c>
      <c r="BE13" s="78" t="str">
        <f t="shared" ca="1" si="17"/>
        <v/>
      </c>
      <c r="BF13" s="78" t="str">
        <f t="shared" ca="1" si="17"/>
        <v/>
      </c>
      <c r="BG13" s="78" t="str">
        <f t="shared" ca="1" si="17"/>
        <v/>
      </c>
      <c r="BH13" s="78" t="str">
        <f t="shared" ca="1" si="17"/>
        <v/>
      </c>
      <c r="BI13" s="78" t="str">
        <f t="shared" ca="1" si="17"/>
        <v/>
      </c>
      <c r="BJ13" s="78" t="str">
        <f t="shared" ca="1" si="17"/>
        <v/>
      </c>
      <c r="BK13" s="78" t="str">
        <f t="shared" ca="1" si="17"/>
        <v/>
      </c>
      <c r="BL13" s="78" t="str">
        <f t="shared" ca="1" si="17"/>
        <v/>
      </c>
      <c r="BM13" s="78" t="str">
        <f t="shared" ca="1" si="17"/>
        <v/>
      </c>
      <c r="BN13" s="79" t="str">
        <f t="shared" ca="1" si="17"/>
        <v/>
      </c>
      <c r="BO13" s="89" t="str">
        <f t="shared" ca="1" si="17"/>
        <v/>
      </c>
      <c r="BP13" s="78" t="str">
        <f t="shared" ca="1" si="17"/>
        <v/>
      </c>
      <c r="BQ13" s="78" t="str">
        <f t="shared" ca="1" si="17"/>
        <v/>
      </c>
      <c r="BR13" s="78" t="str">
        <f t="shared" ca="1" si="17"/>
        <v/>
      </c>
      <c r="BS13" s="78" t="str">
        <f t="shared" ca="1" si="17"/>
        <v/>
      </c>
      <c r="BT13" s="78" t="str">
        <f t="shared" ca="1" si="17"/>
        <v/>
      </c>
      <c r="BU13" s="78" t="str">
        <f t="shared" ca="1" si="17"/>
        <v/>
      </c>
      <c r="BV13" s="78" t="str">
        <f t="shared" ca="1" si="17"/>
        <v/>
      </c>
      <c r="BW13" s="78" t="str">
        <f t="shared" ca="1" si="17"/>
        <v/>
      </c>
      <c r="BX13" s="78" t="str">
        <f t="shared" ca="1" si="17"/>
        <v/>
      </c>
      <c r="BY13" s="78" t="str">
        <f t="shared" ca="1" si="17"/>
        <v/>
      </c>
      <c r="BZ13" s="79" t="str">
        <f t="shared" ca="1" si="17"/>
        <v/>
      </c>
      <c r="CA13" s="89" t="str">
        <f t="shared" ca="1" si="17"/>
        <v/>
      </c>
      <c r="CB13" s="78" t="str">
        <f t="shared" ca="1" si="17"/>
        <v/>
      </c>
      <c r="CC13" s="78" t="str">
        <f t="shared" ca="1" si="17"/>
        <v/>
      </c>
      <c r="CD13" s="78" t="str">
        <f t="shared" ca="1" si="17"/>
        <v/>
      </c>
      <c r="CE13" s="78" t="str">
        <f t="shared" ca="1" si="17"/>
        <v/>
      </c>
      <c r="CF13" s="78" t="str">
        <f t="shared" ca="1" si="17"/>
        <v/>
      </c>
      <c r="CG13" s="78" t="str">
        <f t="shared" ca="1" si="13"/>
        <v/>
      </c>
      <c r="CH13" s="78" t="str">
        <f t="shared" ca="1" si="13"/>
        <v/>
      </c>
      <c r="CI13" s="78" t="str">
        <f t="shared" ca="1" si="13"/>
        <v/>
      </c>
      <c r="CJ13" s="78" t="str">
        <f t="shared" ca="1" si="13"/>
        <v/>
      </c>
      <c r="CK13" s="78" t="str">
        <f t="shared" ca="1" si="13"/>
        <v/>
      </c>
      <c r="CL13" s="79" t="str">
        <f t="shared" ca="1" si="13"/>
        <v/>
      </c>
      <c r="CM13" s="6"/>
    </row>
    <row r="14" spans="1:91">
      <c r="A14" s="72">
        <v>8</v>
      </c>
      <c r="B14" s="73" t="str">
        <f>IF(Experience!$C$181&lt;&gt;"",Experience!$C$181,"")</f>
        <v/>
      </c>
      <c r="C14" s="72" t="str">
        <f t="shared" ref="C14:C21" si="18">IF(D14&lt;&gt;"",(YEAR(E14)-YEAR(D14))*12+(MONTH(E14)-MONTH(D14))+1,"")</f>
        <v/>
      </c>
      <c r="D14" s="74" t="str">
        <f>IF(Experience!$C$185&lt;&gt;"",DATE(Experience!E$185,Experience!C$185,1),"")</f>
        <v/>
      </c>
      <c r="E14" s="74" t="str">
        <f>IF(Experience!$F$185&lt;&gt;"",EOMONTH(DATE(Experience!G$185,Experience!F$185,1),0),"")</f>
        <v/>
      </c>
      <c r="F14" s="75" t="str">
        <f>IF(Experience!$H$185&lt;&gt;"",Experience!$H$185,"")</f>
        <v/>
      </c>
      <c r="G14" s="89" t="str">
        <f t="shared" ca="1" si="15"/>
        <v/>
      </c>
      <c r="H14" s="78" t="str">
        <f t="shared" ca="1" si="15"/>
        <v/>
      </c>
      <c r="I14" s="78" t="str">
        <f t="shared" ca="1" si="15"/>
        <v/>
      </c>
      <c r="J14" s="78" t="str">
        <f t="shared" ca="1" si="15"/>
        <v/>
      </c>
      <c r="K14" s="78" t="str">
        <f t="shared" ca="1" si="15"/>
        <v/>
      </c>
      <c r="L14" s="78" t="str">
        <f t="shared" ca="1" si="15"/>
        <v/>
      </c>
      <c r="M14" s="78" t="str">
        <f t="shared" ca="1" si="15"/>
        <v/>
      </c>
      <c r="N14" s="78" t="str">
        <f t="shared" ca="1" si="15"/>
        <v/>
      </c>
      <c r="O14" s="78" t="str">
        <f t="shared" ca="1" si="15"/>
        <v/>
      </c>
      <c r="P14" s="78" t="str">
        <f t="shared" ca="1" si="15"/>
        <v/>
      </c>
      <c r="Q14" s="78" t="str">
        <f t="shared" ca="1" si="15"/>
        <v/>
      </c>
      <c r="R14" s="79" t="str">
        <f t="shared" ca="1" si="15"/>
        <v/>
      </c>
      <c r="S14" s="89" t="str">
        <f t="shared" ca="1" si="15"/>
        <v/>
      </c>
      <c r="T14" s="78" t="str">
        <f t="shared" ca="1" si="15"/>
        <v/>
      </c>
      <c r="U14" s="78" t="str">
        <f t="shared" ca="1" si="15"/>
        <v/>
      </c>
      <c r="V14" s="78" t="str">
        <f t="shared" ca="1" si="15"/>
        <v/>
      </c>
      <c r="W14" s="78" t="str">
        <f t="shared" ca="1" si="17"/>
        <v/>
      </c>
      <c r="X14" s="78" t="str">
        <f t="shared" ca="1" si="17"/>
        <v/>
      </c>
      <c r="Y14" s="78" t="str">
        <f t="shared" ca="1" si="17"/>
        <v/>
      </c>
      <c r="Z14" s="78" t="str">
        <f t="shared" ca="1" si="17"/>
        <v/>
      </c>
      <c r="AA14" s="78" t="str">
        <f t="shared" ca="1" si="17"/>
        <v/>
      </c>
      <c r="AB14" s="78" t="str">
        <f t="shared" ca="1" si="17"/>
        <v/>
      </c>
      <c r="AC14" s="78" t="str">
        <f t="shared" ca="1" si="17"/>
        <v/>
      </c>
      <c r="AD14" s="79" t="str">
        <f t="shared" ca="1" si="17"/>
        <v/>
      </c>
      <c r="AE14" s="89" t="str">
        <f t="shared" ca="1" si="17"/>
        <v/>
      </c>
      <c r="AF14" s="78" t="str">
        <f t="shared" ca="1" si="17"/>
        <v/>
      </c>
      <c r="AG14" s="78" t="str">
        <f t="shared" ca="1" si="17"/>
        <v/>
      </c>
      <c r="AH14" s="78" t="str">
        <f t="shared" ca="1" si="17"/>
        <v/>
      </c>
      <c r="AI14" s="78" t="str">
        <f t="shared" ca="1" si="17"/>
        <v/>
      </c>
      <c r="AJ14" s="78" t="str">
        <f t="shared" ca="1" si="17"/>
        <v/>
      </c>
      <c r="AK14" s="78" t="str">
        <f t="shared" ca="1" si="17"/>
        <v/>
      </c>
      <c r="AL14" s="78" t="str">
        <f t="shared" ca="1" si="17"/>
        <v/>
      </c>
      <c r="AM14" s="78" t="str">
        <f t="shared" ca="1" si="17"/>
        <v/>
      </c>
      <c r="AN14" s="78" t="str">
        <f t="shared" ca="1" si="17"/>
        <v/>
      </c>
      <c r="AO14" s="78" t="str">
        <f t="shared" ca="1" si="17"/>
        <v/>
      </c>
      <c r="AP14" s="79" t="str">
        <f t="shared" ca="1" si="17"/>
        <v/>
      </c>
      <c r="AQ14" s="89" t="str">
        <f t="shared" ca="1" si="17"/>
        <v/>
      </c>
      <c r="AR14" s="78" t="str">
        <f t="shared" ca="1" si="17"/>
        <v/>
      </c>
      <c r="AS14" s="78" t="str">
        <f t="shared" ca="1" si="17"/>
        <v/>
      </c>
      <c r="AT14" s="78" t="str">
        <f t="shared" ca="1" si="17"/>
        <v/>
      </c>
      <c r="AU14" s="78" t="str">
        <f t="shared" ca="1" si="17"/>
        <v/>
      </c>
      <c r="AV14" s="78" t="str">
        <f t="shared" ca="1" si="17"/>
        <v/>
      </c>
      <c r="AW14" s="78" t="str">
        <f t="shared" ca="1" si="17"/>
        <v/>
      </c>
      <c r="AX14" s="78" t="str">
        <f t="shared" ca="1" si="17"/>
        <v/>
      </c>
      <c r="AY14" s="78" t="str">
        <f t="shared" ca="1" si="17"/>
        <v/>
      </c>
      <c r="AZ14" s="78" t="str">
        <f t="shared" ca="1" si="17"/>
        <v/>
      </c>
      <c r="BA14" s="78" t="str">
        <f t="shared" ca="1" si="17"/>
        <v/>
      </c>
      <c r="BB14" s="79" t="str">
        <f t="shared" ca="1" si="17"/>
        <v/>
      </c>
      <c r="BC14" s="89" t="str">
        <f t="shared" ca="1" si="17"/>
        <v/>
      </c>
      <c r="BD14" s="78" t="str">
        <f t="shared" ca="1" si="17"/>
        <v/>
      </c>
      <c r="BE14" s="78" t="str">
        <f t="shared" ca="1" si="17"/>
        <v/>
      </c>
      <c r="BF14" s="78" t="str">
        <f t="shared" ca="1" si="17"/>
        <v/>
      </c>
      <c r="BG14" s="78" t="str">
        <f t="shared" ca="1" si="17"/>
        <v/>
      </c>
      <c r="BH14" s="78" t="str">
        <f t="shared" ca="1" si="17"/>
        <v/>
      </c>
      <c r="BI14" s="78" t="str">
        <f t="shared" ca="1" si="17"/>
        <v/>
      </c>
      <c r="BJ14" s="78" t="str">
        <f t="shared" ca="1" si="17"/>
        <v/>
      </c>
      <c r="BK14" s="78" t="str">
        <f t="shared" ca="1" si="17"/>
        <v/>
      </c>
      <c r="BL14" s="78" t="str">
        <f t="shared" ca="1" si="17"/>
        <v/>
      </c>
      <c r="BM14" s="78" t="str">
        <f t="shared" ca="1" si="17"/>
        <v/>
      </c>
      <c r="BN14" s="79" t="str">
        <f t="shared" ca="1" si="17"/>
        <v/>
      </c>
      <c r="BO14" s="89" t="str">
        <f t="shared" ca="1" si="17"/>
        <v/>
      </c>
      <c r="BP14" s="78" t="str">
        <f t="shared" ca="1" si="17"/>
        <v/>
      </c>
      <c r="BQ14" s="78" t="str">
        <f t="shared" ca="1" si="17"/>
        <v/>
      </c>
      <c r="BR14" s="78" t="str">
        <f t="shared" ca="1" si="17"/>
        <v/>
      </c>
      <c r="BS14" s="78" t="str">
        <f t="shared" ca="1" si="17"/>
        <v/>
      </c>
      <c r="BT14" s="78" t="str">
        <f t="shared" ca="1" si="17"/>
        <v/>
      </c>
      <c r="BU14" s="78" t="str">
        <f t="shared" ca="1" si="17"/>
        <v/>
      </c>
      <c r="BV14" s="78" t="str">
        <f t="shared" ca="1" si="17"/>
        <v/>
      </c>
      <c r="BW14" s="78" t="str">
        <f t="shared" ca="1" si="17"/>
        <v/>
      </c>
      <c r="BX14" s="78" t="str">
        <f t="shared" ca="1" si="17"/>
        <v/>
      </c>
      <c r="BY14" s="78" t="str">
        <f t="shared" ca="1" si="17"/>
        <v/>
      </c>
      <c r="BZ14" s="79" t="str">
        <f t="shared" ca="1" si="17"/>
        <v/>
      </c>
      <c r="CA14" s="89" t="str">
        <f t="shared" ca="1" si="17"/>
        <v/>
      </c>
      <c r="CB14" s="78" t="str">
        <f t="shared" ca="1" si="17"/>
        <v/>
      </c>
      <c r="CC14" s="78" t="str">
        <f t="shared" ca="1" si="17"/>
        <v/>
      </c>
      <c r="CD14" s="78" t="str">
        <f t="shared" ca="1" si="17"/>
        <v/>
      </c>
      <c r="CE14" s="78" t="str">
        <f t="shared" ca="1" si="17"/>
        <v/>
      </c>
      <c r="CF14" s="78" t="str">
        <f t="shared" ca="1" si="17"/>
        <v/>
      </c>
      <c r="CG14" s="78" t="str">
        <f t="shared" ca="1" si="13"/>
        <v/>
      </c>
      <c r="CH14" s="78" t="str">
        <f t="shared" ca="1" si="13"/>
        <v/>
      </c>
      <c r="CI14" s="78" t="str">
        <f t="shared" ca="1" si="13"/>
        <v/>
      </c>
      <c r="CJ14" s="78" t="str">
        <f t="shared" ca="1" si="13"/>
        <v/>
      </c>
      <c r="CK14" s="78" t="str">
        <f t="shared" ca="1" si="13"/>
        <v/>
      </c>
      <c r="CL14" s="79" t="str">
        <f t="shared" ca="1" si="13"/>
        <v/>
      </c>
      <c r="CM14" s="6"/>
    </row>
    <row r="15" spans="1:91">
      <c r="A15" s="72">
        <v>9</v>
      </c>
      <c r="B15" s="73" t="str">
        <f>IF(Experience!$C206&lt;&gt;"",Experience!$C$206,"")</f>
        <v/>
      </c>
      <c r="C15" s="72" t="str">
        <f t="shared" si="18"/>
        <v/>
      </c>
      <c r="D15" s="74" t="str">
        <f>IF(Experience!$C$210&lt;&gt;"",DATE(Experience!E$210,Experience!C$210,1),"")</f>
        <v/>
      </c>
      <c r="E15" s="74" t="str">
        <f>IF(Experience!$F$210&lt;&gt;"",EOMONTH(DATE(Experience!G$210,Experience!F$210,1),0),"")</f>
        <v/>
      </c>
      <c r="F15" s="75" t="str">
        <f>IF(Experience!$H$210&lt;&gt;"",Experience!$H$210,"")</f>
        <v/>
      </c>
      <c r="G15" s="89" t="str">
        <f t="shared" ca="1" si="15"/>
        <v/>
      </c>
      <c r="H15" s="78" t="str">
        <f t="shared" ca="1" si="15"/>
        <v/>
      </c>
      <c r="I15" s="78" t="str">
        <f t="shared" ca="1" si="15"/>
        <v/>
      </c>
      <c r="J15" s="78" t="str">
        <f t="shared" ca="1" si="15"/>
        <v/>
      </c>
      <c r="K15" s="78" t="str">
        <f t="shared" ca="1" si="15"/>
        <v/>
      </c>
      <c r="L15" s="78" t="str">
        <f t="shared" ca="1" si="15"/>
        <v/>
      </c>
      <c r="M15" s="78" t="str">
        <f t="shared" ca="1" si="15"/>
        <v/>
      </c>
      <c r="N15" s="78" t="str">
        <f t="shared" ca="1" si="15"/>
        <v/>
      </c>
      <c r="O15" s="78" t="str">
        <f t="shared" ca="1" si="15"/>
        <v/>
      </c>
      <c r="P15" s="78" t="str">
        <f t="shared" ca="1" si="15"/>
        <v/>
      </c>
      <c r="Q15" s="78" t="str">
        <f t="shared" ca="1" si="15"/>
        <v/>
      </c>
      <c r="R15" s="79" t="str">
        <f t="shared" ca="1" si="15"/>
        <v/>
      </c>
      <c r="S15" s="89" t="str">
        <f t="shared" ca="1" si="15"/>
        <v/>
      </c>
      <c r="T15" s="78" t="str">
        <f t="shared" ca="1" si="15"/>
        <v/>
      </c>
      <c r="U15" s="78" t="str">
        <f t="shared" ca="1" si="15"/>
        <v/>
      </c>
      <c r="V15" s="78" t="str">
        <f t="shared" ca="1" si="15"/>
        <v/>
      </c>
      <c r="W15" s="78" t="str">
        <f t="shared" ca="1" si="17"/>
        <v/>
      </c>
      <c r="X15" s="78" t="str">
        <f t="shared" ca="1" si="17"/>
        <v/>
      </c>
      <c r="Y15" s="78" t="str">
        <f t="shared" ca="1" si="17"/>
        <v/>
      </c>
      <c r="Z15" s="78" t="str">
        <f t="shared" ca="1" si="17"/>
        <v/>
      </c>
      <c r="AA15" s="78" t="str">
        <f t="shared" ca="1" si="17"/>
        <v/>
      </c>
      <c r="AB15" s="78" t="str">
        <f t="shared" ca="1" si="17"/>
        <v/>
      </c>
      <c r="AC15" s="78" t="str">
        <f t="shared" ca="1" si="17"/>
        <v/>
      </c>
      <c r="AD15" s="79" t="str">
        <f t="shared" ca="1" si="17"/>
        <v/>
      </c>
      <c r="AE15" s="89" t="str">
        <f t="shared" ca="1" si="17"/>
        <v/>
      </c>
      <c r="AF15" s="78" t="str">
        <f t="shared" ca="1" si="17"/>
        <v/>
      </c>
      <c r="AG15" s="78" t="str">
        <f t="shared" ca="1" si="17"/>
        <v/>
      </c>
      <c r="AH15" s="78" t="str">
        <f t="shared" ca="1" si="17"/>
        <v/>
      </c>
      <c r="AI15" s="78" t="str">
        <f t="shared" ca="1" si="17"/>
        <v/>
      </c>
      <c r="AJ15" s="78" t="str">
        <f t="shared" ca="1" si="17"/>
        <v/>
      </c>
      <c r="AK15" s="78" t="str">
        <f t="shared" ca="1" si="17"/>
        <v/>
      </c>
      <c r="AL15" s="78" t="str">
        <f t="shared" ca="1" si="17"/>
        <v/>
      </c>
      <c r="AM15" s="78" t="str">
        <f t="shared" ca="1" si="17"/>
        <v/>
      </c>
      <c r="AN15" s="78" t="str">
        <f t="shared" ca="1" si="17"/>
        <v/>
      </c>
      <c r="AO15" s="78" t="str">
        <f t="shared" ca="1" si="17"/>
        <v/>
      </c>
      <c r="AP15" s="79" t="str">
        <f t="shared" ca="1" si="17"/>
        <v/>
      </c>
      <c r="AQ15" s="89" t="str">
        <f t="shared" ca="1" si="17"/>
        <v/>
      </c>
      <c r="AR15" s="78" t="str">
        <f t="shared" ca="1" si="17"/>
        <v/>
      </c>
      <c r="AS15" s="78" t="str">
        <f t="shared" ca="1" si="17"/>
        <v/>
      </c>
      <c r="AT15" s="78" t="str">
        <f t="shared" ca="1" si="17"/>
        <v/>
      </c>
      <c r="AU15" s="78" t="str">
        <f t="shared" ca="1" si="17"/>
        <v/>
      </c>
      <c r="AV15" s="78" t="str">
        <f t="shared" ca="1" si="17"/>
        <v/>
      </c>
      <c r="AW15" s="78" t="str">
        <f t="shared" ca="1" si="17"/>
        <v/>
      </c>
      <c r="AX15" s="78" t="str">
        <f t="shared" ca="1" si="17"/>
        <v/>
      </c>
      <c r="AY15" s="78" t="str">
        <f t="shared" ca="1" si="17"/>
        <v/>
      </c>
      <c r="AZ15" s="78" t="str">
        <f t="shared" ca="1" si="17"/>
        <v/>
      </c>
      <c r="BA15" s="78" t="str">
        <f t="shared" ca="1" si="17"/>
        <v/>
      </c>
      <c r="BB15" s="79" t="str">
        <f t="shared" ca="1" si="17"/>
        <v/>
      </c>
      <c r="BC15" s="89" t="str">
        <f t="shared" ca="1" si="17"/>
        <v/>
      </c>
      <c r="BD15" s="78" t="str">
        <f t="shared" ca="1" si="17"/>
        <v/>
      </c>
      <c r="BE15" s="78" t="str">
        <f t="shared" ca="1" si="17"/>
        <v/>
      </c>
      <c r="BF15" s="78" t="str">
        <f t="shared" ca="1" si="17"/>
        <v/>
      </c>
      <c r="BG15" s="78" t="str">
        <f t="shared" ca="1" si="17"/>
        <v/>
      </c>
      <c r="BH15" s="78" t="str">
        <f t="shared" ca="1" si="17"/>
        <v/>
      </c>
      <c r="BI15" s="78" t="str">
        <f t="shared" ca="1" si="17"/>
        <v/>
      </c>
      <c r="BJ15" s="78" t="str">
        <f t="shared" ca="1" si="17"/>
        <v/>
      </c>
      <c r="BK15" s="78" t="str">
        <f t="shared" ca="1" si="17"/>
        <v/>
      </c>
      <c r="BL15" s="78" t="str">
        <f t="shared" ca="1" si="17"/>
        <v/>
      </c>
      <c r="BM15" s="78" t="str">
        <f t="shared" ca="1" si="17"/>
        <v/>
      </c>
      <c r="BN15" s="79" t="str">
        <f t="shared" ca="1" si="17"/>
        <v/>
      </c>
      <c r="BO15" s="89" t="str">
        <f t="shared" ca="1" si="17"/>
        <v/>
      </c>
      <c r="BP15" s="78" t="str">
        <f t="shared" ca="1" si="17"/>
        <v/>
      </c>
      <c r="BQ15" s="78" t="str">
        <f t="shared" ca="1" si="17"/>
        <v/>
      </c>
      <c r="BR15" s="78" t="str">
        <f t="shared" ca="1" si="17"/>
        <v/>
      </c>
      <c r="BS15" s="78" t="str">
        <f t="shared" ca="1" si="17"/>
        <v/>
      </c>
      <c r="BT15" s="78" t="str">
        <f t="shared" ca="1" si="17"/>
        <v/>
      </c>
      <c r="BU15" s="78" t="str">
        <f t="shared" ca="1" si="17"/>
        <v/>
      </c>
      <c r="BV15" s="78" t="str">
        <f t="shared" ca="1" si="17"/>
        <v/>
      </c>
      <c r="BW15" s="78" t="str">
        <f t="shared" ca="1" si="17"/>
        <v/>
      </c>
      <c r="BX15" s="78" t="str">
        <f t="shared" ca="1" si="17"/>
        <v/>
      </c>
      <c r="BY15" s="78" t="str">
        <f t="shared" ca="1" si="17"/>
        <v/>
      </c>
      <c r="BZ15" s="79" t="str">
        <f t="shared" ca="1" si="17"/>
        <v/>
      </c>
      <c r="CA15" s="89" t="str">
        <f t="shared" ca="1" si="17"/>
        <v/>
      </c>
      <c r="CB15" s="78" t="str">
        <f t="shared" ca="1" si="17"/>
        <v/>
      </c>
      <c r="CC15" s="78" t="str">
        <f t="shared" ca="1" si="17"/>
        <v/>
      </c>
      <c r="CD15" s="78" t="str">
        <f t="shared" ca="1" si="17"/>
        <v/>
      </c>
      <c r="CE15" s="78" t="str">
        <f t="shared" ca="1" si="17"/>
        <v/>
      </c>
      <c r="CF15" s="78" t="str">
        <f t="shared" ca="1" si="17"/>
        <v/>
      </c>
      <c r="CG15" s="78" t="str">
        <f t="shared" ca="1" si="13"/>
        <v/>
      </c>
      <c r="CH15" s="78" t="str">
        <f t="shared" ca="1" si="13"/>
        <v/>
      </c>
      <c r="CI15" s="78" t="str">
        <f t="shared" ca="1" si="13"/>
        <v/>
      </c>
      <c r="CJ15" s="78" t="str">
        <f t="shared" ca="1" si="13"/>
        <v/>
      </c>
      <c r="CK15" s="78" t="str">
        <f t="shared" ca="1" si="13"/>
        <v/>
      </c>
      <c r="CL15" s="79" t="str">
        <f t="shared" ca="1" si="13"/>
        <v/>
      </c>
      <c r="CM15" s="6"/>
    </row>
    <row r="16" spans="1:91">
      <c r="A16" s="72">
        <v>10</v>
      </c>
      <c r="B16" s="73" t="str">
        <f>IF(Experience!$C$231&lt;&gt;"",Experience!$C$231,"")</f>
        <v/>
      </c>
      <c r="C16" s="72" t="str">
        <f t="shared" si="18"/>
        <v/>
      </c>
      <c r="D16" s="74" t="str">
        <f>IF(Experience!$C$235&lt;&gt;"",DATE(Experience!E$235,Experience!C$235,1),"")</f>
        <v/>
      </c>
      <c r="E16" s="74" t="str">
        <f>IF(Experience!$F$235&lt;&gt;"",EOMONTH(DATE(Experience!G$235,Experience!F$235,1),0),"")</f>
        <v/>
      </c>
      <c r="F16" s="75" t="str">
        <f>IF(Experience!$H$235&lt;&gt;"",Experience!$H$235,"")</f>
        <v/>
      </c>
      <c r="G16" s="89" t="str">
        <f t="shared" ca="1" si="15"/>
        <v/>
      </c>
      <c r="H16" s="78" t="str">
        <f t="shared" ca="1" si="15"/>
        <v/>
      </c>
      <c r="I16" s="78" t="str">
        <f t="shared" ca="1" si="15"/>
        <v/>
      </c>
      <c r="J16" s="78" t="str">
        <f t="shared" ca="1" si="15"/>
        <v/>
      </c>
      <c r="K16" s="78" t="str">
        <f t="shared" ca="1" si="15"/>
        <v/>
      </c>
      <c r="L16" s="78" t="str">
        <f t="shared" ca="1" si="15"/>
        <v/>
      </c>
      <c r="M16" s="78" t="str">
        <f t="shared" ca="1" si="15"/>
        <v/>
      </c>
      <c r="N16" s="78" t="str">
        <f t="shared" ca="1" si="15"/>
        <v/>
      </c>
      <c r="O16" s="78" t="str">
        <f t="shared" ca="1" si="15"/>
        <v/>
      </c>
      <c r="P16" s="78" t="str">
        <f t="shared" ca="1" si="15"/>
        <v/>
      </c>
      <c r="Q16" s="78" t="str">
        <f t="shared" ca="1" si="15"/>
        <v/>
      </c>
      <c r="R16" s="79" t="str">
        <f t="shared" ca="1" si="15"/>
        <v/>
      </c>
      <c r="S16" s="89" t="str">
        <f t="shared" ca="1" si="15"/>
        <v/>
      </c>
      <c r="T16" s="78" t="str">
        <f t="shared" ca="1" si="15"/>
        <v/>
      </c>
      <c r="U16" s="78" t="str">
        <f t="shared" ca="1" si="15"/>
        <v/>
      </c>
      <c r="V16" s="78" t="str">
        <f t="shared" ca="1" si="15"/>
        <v/>
      </c>
      <c r="W16" s="78" t="str">
        <f t="shared" ca="1" si="17"/>
        <v/>
      </c>
      <c r="X16" s="78" t="str">
        <f t="shared" ca="1" si="17"/>
        <v/>
      </c>
      <c r="Y16" s="78" t="str">
        <f t="shared" ca="1" si="17"/>
        <v/>
      </c>
      <c r="Z16" s="78" t="str">
        <f t="shared" ca="1" si="17"/>
        <v/>
      </c>
      <c r="AA16" s="78" t="str">
        <f t="shared" ca="1" si="17"/>
        <v/>
      </c>
      <c r="AB16" s="78" t="str">
        <f t="shared" ca="1" si="17"/>
        <v/>
      </c>
      <c r="AC16" s="78" t="str">
        <f t="shared" ca="1" si="17"/>
        <v/>
      </c>
      <c r="AD16" s="79" t="str">
        <f t="shared" ca="1" si="17"/>
        <v/>
      </c>
      <c r="AE16" s="89" t="str">
        <f t="shared" ref="AE16:CL21" ca="1" si="19">IF(AND(($D16)&lt;=AE$5,($E16)&gt;=AE$6-1),$F16,"")</f>
        <v/>
      </c>
      <c r="AF16" s="78" t="str">
        <f t="shared" ca="1" si="19"/>
        <v/>
      </c>
      <c r="AG16" s="78" t="str">
        <f t="shared" ca="1" si="19"/>
        <v/>
      </c>
      <c r="AH16" s="78" t="str">
        <f t="shared" ca="1" si="19"/>
        <v/>
      </c>
      <c r="AI16" s="78" t="str">
        <f t="shared" ca="1" si="19"/>
        <v/>
      </c>
      <c r="AJ16" s="78" t="str">
        <f t="shared" ca="1" si="19"/>
        <v/>
      </c>
      <c r="AK16" s="78" t="str">
        <f t="shared" ca="1" si="19"/>
        <v/>
      </c>
      <c r="AL16" s="78" t="str">
        <f t="shared" ca="1" si="19"/>
        <v/>
      </c>
      <c r="AM16" s="78" t="str">
        <f t="shared" ca="1" si="19"/>
        <v/>
      </c>
      <c r="AN16" s="78" t="str">
        <f t="shared" ca="1" si="19"/>
        <v/>
      </c>
      <c r="AO16" s="78" t="str">
        <f t="shared" ca="1" si="19"/>
        <v/>
      </c>
      <c r="AP16" s="79" t="str">
        <f t="shared" ca="1" si="19"/>
        <v/>
      </c>
      <c r="AQ16" s="89" t="str">
        <f t="shared" ca="1" si="19"/>
        <v/>
      </c>
      <c r="AR16" s="78" t="str">
        <f t="shared" ca="1" si="19"/>
        <v/>
      </c>
      <c r="AS16" s="78" t="str">
        <f t="shared" ca="1" si="19"/>
        <v/>
      </c>
      <c r="AT16" s="78" t="str">
        <f t="shared" ca="1" si="19"/>
        <v/>
      </c>
      <c r="AU16" s="78" t="str">
        <f t="shared" ca="1" si="19"/>
        <v/>
      </c>
      <c r="AV16" s="78" t="str">
        <f t="shared" ca="1" si="19"/>
        <v/>
      </c>
      <c r="AW16" s="78" t="str">
        <f t="shared" ca="1" si="19"/>
        <v/>
      </c>
      <c r="AX16" s="78" t="str">
        <f t="shared" ca="1" si="19"/>
        <v/>
      </c>
      <c r="AY16" s="78" t="str">
        <f t="shared" ca="1" si="19"/>
        <v/>
      </c>
      <c r="AZ16" s="78" t="str">
        <f t="shared" ca="1" si="19"/>
        <v/>
      </c>
      <c r="BA16" s="78" t="str">
        <f t="shared" ca="1" si="19"/>
        <v/>
      </c>
      <c r="BB16" s="79" t="str">
        <f t="shared" ca="1" si="19"/>
        <v/>
      </c>
      <c r="BC16" s="89" t="str">
        <f t="shared" ca="1" si="19"/>
        <v/>
      </c>
      <c r="BD16" s="78" t="str">
        <f t="shared" ca="1" si="19"/>
        <v/>
      </c>
      <c r="BE16" s="78" t="str">
        <f t="shared" ca="1" si="19"/>
        <v/>
      </c>
      <c r="BF16" s="78" t="str">
        <f t="shared" ca="1" si="19"/>
        <v/>
      </c>
      <c r="BG16" s="78" t="str">
        <f t="shared" ca="1" si="19"/>
        <v/>
      </c>
      <c r="BH16" s="78" t="str">
        <f t="shared" ca="1" si="19"/>
        <v/>
      </c>
      <c r="BI16" s="78" t="str">
        <f t="shared" ca="1" si="19"/>
        <v/>
      </c>
      <c r="BJ16" s="78" t="str">
        <f t="shared" ca="1" si="19"/>
        <v/>
      </c>
      <c r="BK16" s="78" t="str">
        <f t="shared" ca="1" si="19"/>
        <v/>
      </c>
      <c r="BL16" s="78" t="str">
        <f t="shared" ca="1" si="19"/>
        <v/>
      </c>
      <c r="BM16" s="78" t="str">
        <f t="shared" ca="1" si="19"/>
        <v/>
      </c>
      <c r="BN16" s="79" t="str">
        <f t="shared" ca="1" si="19"/>
        <v/>
      </c>
      <c r="BO16" s="89" t="str">
        <f t="shared" ca="1" si="19"/>
        <v/>
      </c>
      <c r="BP16" s="78" t="str">
        <f t="shared" ca="1" si="19"/>
        <v/>
      </c>
      <c r="BQ16" s="78" t="str">
        <f t="shared" ca="1" si="19"/>
        <v/>
      </c>
      <c r="BR16" s="78" t="str">
        <f t="shared" ca="1" si="19"/>
        <v/>
      </c>
      <c r="BS16" s="78" t="str">
        <f t="shared" ca="1" si="19"/>
        <v/>
      </c>
      <c r="BT16" s="78" t="str">
        <f t="shared" ca="1" si="19"/>
        <v/>
      </c>
      <c r="BU16" s="78" t="str">
        <f t="shared" ca="1" si="19"/>
        <v/>
      </c>
      <c r="BV16" s="78" t="str">
        <f t="shared" ca="1" si="19"/>
        <v/>
      </c>
      <c r="BW16" s="78" t="str">
        <f t="shared" ca="1" si="19"/>
        <v/>
      </c>
      <c r="BX16" s="78" t="str">
        <f t="shared" ca="1" si="19"/>
        <v/>
      </c>
      <c r="BY16" s="78" t="str">
        <f t="shared" ca="1" si="19"/>
        <v/>
      </c>
      <c r="BZ16" s="79" t="str">
        <f t="shared" ca="1" si="19"/>
        <v/>
      </c>
      <c r="CA16" s="89" t="str">
        <f t="shared" ca="1" si="19"/>
        <v/>
      </c>
      <c r="CB16" s="78" t="str">
        <f t="shared" ca="1" si="19"/>
        <v/>
      </c>
      <c r="CC16" s="78" t="str">
        <f t="shared" ca="1" si="19"/>
        <v/>
      </c>
      <c r="CD16" s="78" t="str">
        <f t="shared" ca="1" si="19"/>
        <v/>
      </c>
      <c r="CE16" s="78" t="str">
        <f t="shared" ca="1" si="19"/>
        <v/>
      </c>
      <c r="CF16" s="78" t="str">
        <f t="shared" ca="1" si="19"/>
        <v/>
      </c>
      <c r="CG16" s="78" t="str">
        <f t="shared" ca="1" si="19"/>
        <v/>
      </c>
      <c r="CH16" s="78" t="str">
        <f t="shared" ca="1" si="19"/>
        <v/>
      </c>
      <c r="CI16" s="78" t="str">
        <f t="shared" ca="1" si="19"/>
        <v/>
      </c>
      <c r="CJ16" s="78" t="str">
        <f t="shared" ca="1" si="19"/>
        <v/>
      </c>
      <c r="CK16" s="78" t="str">
        <f t="shared" ca="1" si="19"/>
        <v/>
      </c>
      <c r="CL16" s="79" t="str">
        <f t="shared" ca="1" si="19"/>
        <v/>
      </c>
      <c r="CM16" s="6"/>
    </row>
    <row r="17" spans="1:91">
      <c r="A17" s="72">
        <v>11</v>
      </c>
      <c r="B17" s="73" t="str">
        <f>IF(Experience!$C$256&lt;&gt;"",Experience!$C$256,"")</f>
        <v/>
      </c>
      <c r="C17" s="72" t="str">
        <f t="shared" si="18"/>
        <v/>
      </c>
      <c r="D17" s="74" t="str">
        <f>IF(Experience!$C$260&lt;&gt;"",DATE(Experience!E$260,Experience!C$260,1),"")</f>
        <v/>
      </c>
      <c r="E17" s="74" t="str">
        <f>IF(Experience!$F$260&lt;&gt;"",EOMONTH(DATE(Experience!G$260,Experience!F$260,1),0),"")</f>
        <v/>
      </c>
      <c r="F17" s="75" t="str">
        <f>IF(Experience!$H$260&lt;&gt;"",Experience!$H$260,"")</f>
        <v/>
      </c>
      <c r="G17" s="89" t="str">
        <f t="shared" ca="1" si="15"/>
        <v/>
      </c>
      <c r="H17" s="78" t="str">
        <f t="shared" ca="1" si="15"/>
        <v/>
      </c>
      <c r="I17" s="78" t="str">
        <f t="shared" ca="1" si="15"/>
        <v/>
      </c>
      <c r="J17" s="78" t="str">
        <f t="shared" ca="1" si="15"/>
        <v/>
      </c>
      <c r="K17" s="78" t="str">
        <f t="shared" ca="1" si="15"/>
        <v/>
      </c>
      <c r="L17" s="78" t="str">
        <f t="shared" ca="1" si="15"/>
        <v/>
      </c>
      <c r="M17" s="78" t="str">
        <f t="shared" ca="1" si="15"/>
        <v/>
      </c>
      <c r="N17" s="78" t="str">
        <f t="shared" ca="1" si="15"/>
        <v/>
      </c>
      <c r="O17" s="78" t="str">
        <f t="shared" ca="1" si="15"/>
        <v/>
      </c>
      <c r="P17" s="78" t="str">
        <f t="shared" ca="1" si="15"/>
        <v/>
      </c>
      <c r="Q17" s="78" t="str">
        <f t="shared" ca="1" si="15"/>
        <v/>
      </c>
      <c r="R17" s="79" t="str">
        <f t="shared" ca="1" si="15"/>
        <v/>
      </c>
      <c r="S17" s="89" t="str">
        <f t="shared" ca="1" si="15"/>
        <v/>
      </c>
      <c r="T17" s="78" t="str">
        <f t="shared" ca="1" si="15"/>
        <v/>
      </c>
      <c r="U17" s="78" t="str">
        <f t="shared" ca="1" si="15"/>
        <v/>
      </c>
      <c r="V17" s="78" t="str">
        <f t="shared" ca="1" si="15"/>
        <v/>
      </c>
      <c r="W17" s="78" t="str">
        <f t="shared" ref="W17:CH21" ca="1" si="20">IF(AND(($D17)&lt;=W$5,($E17)&gt;=W$6-1),$F17,"")</f>
        <v/>
      </c>
      <c r="X17" s="78" t="str">
        <f t="shared" ca="1" si="20"/>
        <v/>
      </c>
      <c r="Y17" s="78" t="str">
        <f t="shared" ca="1" si="20"/>
        <v/>
      </c>
      <c r="Z17" s="78" t="str">
        <f t="shared" ca="1" si="20"/>
        <v/>
      </c>
      <c r="AA17" s="78" t="str">
        <f t="shared" ca="1" si="20"/>
        <v/>
      </c>
      <c r="AB17" s="78" t="str">
        <f t="shared" ca="1" si="20"/>
        <v/>
      </c>
      <c r="AC17" s="78" t="str">
        <f t="shared" ca="1" si="20"/>
        <v/>
      </c>
      <c r="AD17" s="79" t="str">
        <f t="shared" ca="1" si="20"/>
        <v/>
      </c>
      <c r="AE17" s="89" t="str">
        <f t="shared" ca="1" si="20"/>
        <v/>
      </c>
      <c r="AF17" s="78" t="str">
        <f t="shared" ca="1" si="20"/>
        <v/>
      </c>
      <c r="AG17" s="78" t="str">
        <f t="shared" ca="1" si="20"/>
        <v/>
      </c>
      <c r="AH17" s="78" t="str">
        <f t="shared" ca="1" si="20"/>
        <v/>
      </c>
      <c r="AI17" s="78" t="str">
        <f t="shared" ca="1" si="20"/>
        <v/>
      </c>
      <c r="AJ17" s="78" t="str">
        <f t="shared" ca="1" si="20"/>
        <v/>
      </c>
      <c r="AK17" s="78" t="str">
        <f t="shared" ca="1" si="20"/>
        <v/>
      </c>
      <c r="AL17" s="78" t="str">
        <f t="shared" ca="1" si="20"/>
        <v/>
      </c>
      <c r="AM17" s="78" t="str">
        <f t="shared" ca="1" si="20"/>
        <v/>
      </c>
      <c r="AN17" s="78" t="str">
        <f t="shared" ca="1" si="20"/>
        <v/>
      </c>
      <c r="AO17" s="78" t="str">
        <f t="shared" ca="1" si="20"/>
        <v/>
      </c>
      <c r="AP17" s="79" t="str">
        <f t="shared" ca="1" si="20"/>
        <v/>
      </c>
      <c r="AQ17" s="89" t="str">
        <f t="shared" ca="1" si="20"/>
        <v/>
      </c>
      <c r="AR17" s="78" t="str">
        <f t="shared" ca="1" si="20"/>
        <v/>
      </c>
      <c r="AS17" s="78" t="str">
        <f t="shared" ca="1" si="20"/>
        <v/>
      </c>
      <c r="AT17" s="78" t="str">
        <f t="shared" ca="1" si="20"/>
        <v/>
      </c>
      <c r="AU17" s="78" t="str">
        <f t="shared" ca="1" si="20"/>
        <v/>
      </c>
      <c r="AV17" s="78" t="str">
        <f t="shared" ca="1" si="20"/>
        <v/>
      </c>
      <c r="AW17" s="78" t="str">
        <f t="shared" ca="1" si="20"/>
        <v/>
      </c>
      <c r="AX17" s="78" t="str">
        <f t="shared" ca="1" si="20"/>
        <v/>
      </c>
      <c r="AY17" s="78" t="str">
        <f t="shared" ca="1" si="20"/>
        <v/>
      </c>
      <c r="AZ17" s="78" t="str">
        <f t="shared" ca="1" si="20"/>
        <v/>
      </c>
      <c r="BA17" s="78" t="str">
        <f t="shared" ca="1" si="20"/>
        <v/>
      </c>
      <c r="BB17" s="79" t="str">
        <f t="shared" ca="1" si="20"/>
        <v/>
      </c>
      <c r="BC17" s="89" t="str">
        <f t="shared" ca="1" si="20"/>
        <v/>
      </c>
      <c r="BD17" s="78" t="str">
        <f t="shared" ca="1" si="20"/>
        <v/>
      </c>
      <c r="BE17" s="78" t="str">
        <f t="shared" ca="1" si="20"/>
        <v/>
      </c>
      <c r="BF17" s="78" t="str">
        <f t="shared" ca="1" si="20"/>
        <v/>
      </c>
      <c r="BG17" s="78" t="str">
        <f t="shared" ca="1" si="20"/>
        <v/>
      </c>
      <c r="BH17" s="78" t="str">
        <f t="shared" ca="1" si="20"/>
        <v/>
      </c>
      <c r="BI17" s="78" t="str">
        <f t="shared" ca="1" si="20"/>
        <v/>
      </c>
      <c r="BJ17" s="78" t="str">
        <f t="shared" ca="1" si="20"/>
        <v/>
      </c>
      <c r="BK17" s="78" t="str">
        <f t="shared" ca="1" si="20"/>
        <v/>
      </c>
      <c r="BL17" s="78" t="str">
        <f t="shared" ca="1" si="20"/>
        <v/>
      </c>
      <c r="BM17" s="78" t="str">
        <f t="shared" ca="1" si="20"/>
        <v/>
      </c>
      <c r="BN17" s="79" t="str">
        <f t="shared" ca="1" si="20"/>
        <v/>
      </c>
      <c r="BO17" s="89" t="str">
        <f t="shared" ca="1" si="20"/>
        <v/>
      </c>
      <c r="BP17" s="78" t="str">
        <f t="shared" ca="1" si="20"/>
        <v/>
      </c>
      <c r="BQ17" s="78" t="str">
        <f t="shared" ca="1" si="20"/>
        <v/>
      </c>
      <c r="BR17" s="78" t="str">
        <f t="shared" ca="1" si="20"/>
        <v/>
      </c>
      <c r="BS17" s="78" t="str">
        <f t="shared" ca="1" si="20"/>
        <v/>
      </c>
      <c r="BT17" s="78" t="str">
        <f t="shared" ca="1" si="20"/>
        <v/>
      </c>
      <c r="BU17" s="78" t="str">
        <f t="shared" ca="1" si="20"/>
        <v/>
      </c>
      <c r="BV17" s="78" t="str">
        <f t="shared" ca="1" si="20"/>
        <v/>
      </c>
      <c r="BW17" s="78" t="str">
        <f t="shared" ca="1" si="20"/>
        <v/>
      </c>
      <c r="BX17" s="78" t="str">
        <f t="shared" ca="1" si="20"/>
        <v/>
      </c>
      <c r="BY17" s="78" t="str">
        <f t="shared" ca="1" si="20"/>
        <v/>
      </c>
      <c r="BZ17" s="79" t="str">
        <f t="shared" ca="1" si="20"/>
        <v/>
      </c>
      <c r="CA17" s="89" t="str">
        <f t="shared" ca="1" si="20"/>
        <v/>
      </c>
      <c r="CB17" s="78" t="str">
        <f t="shared" ca="1" si="20"/>
        <v/>
      </c>
      <c r="CC17" s="78" t="str">
        <f t="shared" ca="1" si="20"/>
        <v/>
      </c>
      <c r="CD17" s="78" t="str">
        <f t="shared" ca="1" si="20"/>
        <v/>
      </c>
      <c r="CE17" s="78" t="str">
        <f t="shared" ca="1" si="20"/>
        <v/>
      </c>
      <c r="CF17" s="78" t="str">
        <f t="shared" ca="1" si="20"/>
        <v/>
      </c>
      <c r="CG17" s="78" t="str">
        <f t="shared" ca="1" si="19"/>
        <v/>
      </c>
      <c r="CH17" s="78" t="str">
        <f t="shared" ca="1" si="19"/>
        <v/>
      </c>
      <c r="CI17" s="78" t="str">
        <f t="shared" ca="1" si="19"/>
        <v/>
      </c>
      <c r="CJ17" s="78" t="str">
        <f t="shared" ca="1" si="19"/>
        <v/>
      </c>
      <c r="CK17" s="78" t="str">
        <f t="shared" ca="1" si="19"/>
        <v/>
      </c>
      <c r="CL17" s="79" t="str">
        <f t="shared" ca="1" si="19"/>
        <v/>
      </c>
      <c r="CM17" s="6"/>
    </row>
    <row r="18" spans="1:91">
      <c r="A18" s="72">
        <v>12</v>
      </c>
      <c r="B18" s="73" t="str">
        <f>IF(Experience!$C$281&lt;&gt;"",Experience!$C$281,"")</f>
        <v/>
      </c>
      <c r="C18" s="72" t="str">
        <f t="shared" si="18"/>
        <v/>
      </c>
      <c r="D18" s="74" t="str">
        <f>IF(Experience!$C$285&lt;&gt;"",DATE(Experience!E$285,Experience!C$285,1),"")</f>
        <v/>
      </c>
      <c r="E18" s="74" t="str">
        <f>IF(Experience!$F$285&lt;&gt;"",EOMONTH(DATE(Experience!G$285,Experience!F$285,1),0),"")</f>
        <v/>
      </c>
      <c r="F18" s="75" t="str">
        <f>IF(Experience!$H$285&lt;&gt;"",Experience!$H$285,"")</f>
        <v/>
      </c>
      <c r="G18" s="89" t="str">
        <f t="shared" ca="1" si="15"/>
        <v/>
      </c>
      <c r="H18" s="78" t="str">
        <f t="shared" ca="1" si="15"/>
        <v/>
      </c>
      <c r="I18" s="78" t="str">
        <f t="shared" ca="1" si="15"/>
        <v/>
      </c>
      <c r="J18" s="78" t="str">
        <f t="shared" ca="1" si="15"/>
        <v/>
      </c>
      <c r="K18" s="78" t="str">
        <f t="shared" ca="1" si="15"/>
        <v/>
      </c>
      <c r="L18" s="78" t="str">
        <f t="shared" ca="1" si="15"/>
        <v/>
      </c>
      <c r="M18" s="78" t="str">
        <f t="shared" ca="1" si="15"/>
        <v/>
      </c>
      <c r="N18" s="78" t="str">
        <f t="shared" ca="1" si="15"/>
        <v/>
      </c>
      <c r="O18" s="78" t="str">
        <f t="shared" ca="1" si="15"/>
        <v/>
      </c>
      <c r="P18" s="78" t="str">
        <f t="shared" ca="1" si="15"/>
        <v/>
      </c>
      <c r="Q18" s="78" t="str">
        <f t="shared" ca="1" si="15"/>
        <v/>
      </c>
      <c r="R18" s="79" t="str">
        <f t="shared" ca="1" si="15"/>
        <v/>
      </c>
      <c r="S18" s="89" t="str">
        <f t="shared" ca="1" si="15"/>
        <v/>
      </c>
      <c r="T18" s="78" t="str">
        <f t="shared" ca="1" si="15"/>
        <v/>
      </c>
      <c r="U18" s="78" t="str">
        <f t="shared" ca="1" si="15"/>
        <v/>
      </c>
      <c r="V18" s="78" t="str">
        <f t="shared" ca="1" si="15"/>
        <v/>
      </c>
      <c r="W18" s="78" t="str">
        <f t="shared" ca="1" si="20"/>
        <v/>
      </c>
      <c r="X18" s="78" t="str">
        <f t="shared" ca="1" si="20"/>
        <v/>
      </c>
      <c r="Y18" s="78" t="str">
        <f t="shared" ca="1" si="20"/>
        <v/>
      </c>
      <c r="Z18" s="78" t="str">
        <f t="shared" ca="1" si="20"/>
        <v/>
      </c>
      <c r="AA18" s="78" t="str">
        <f t="shared" ca="1" si="20"/>
        <v/>
      </c>
      <c r="AB18" s="78" t="str">
        <f t="shared" ca="1" si="20"/>
        <v/>
      </c>
      <c r="AC18" s="78" t="str">
        <f t="shared" ca="1" si="20"/>
        <v/>
      </c>
      <c r="AD18" s="79" t="str">
        <f t="shared" ca="1" si="20"/>
        <v/>
      </c>
      <c r="AE18" s="89" t="str">
        <f t="shared" ca="1" si="20"/>
        <v/>
      </c>
      <c r="AF18" s="78" t="str">
        <f t="shared" ca="1" si="20"/>
        <v/>
      </c>
      <c r="AG18" s="78" t="str">
        <f t="shared" ca="1" si="20"/>
        <v/>
      </c>
      <c r="AH18" s="78" t="str">
        <f t="shared" ca="1" si="20"/>
        <v/>
      </c>
      <c r="AI18" s="78" t="str">
        <f t="shared" ca="1" si="20"/>
        <v/>
      </c>
      <c r="AJ18" s="78" t="str">
        <f t="shared" ca="1" si="20"/>
        <v/>
      </c>
      <c r="AK18" s="78" t="str">
        <f t="shared" ca="1" si="20"/>
        <v/>
      </c>
      <c r="AL18" s="78" t="str">
        <f t="shared" ca="1" si="20"/>
        <v/>
      </c>
      <c r="AM18" s="78" t="str">
        <f t="shared" ca="1" si="20"/>
        <v/>
      </c>
      <c r="AN18" s="78" t="str">
        <f t="shared" ca="1" si="20"/>
        <v/>
      </c>
      <c r="AO18" s="78" t="str">
        <f t="shared" ca="1" si="20"/>
        <v/>
      </c>
      <c r="AP18" s="79" t="str">
        <f t="shared" ca="1" si="20"/>
        <v/>
      </c>
      <c r="AQ18" s="89" t="str">
        <f t="shared" ca="1" si="20"/>
        <v/>
      </c>
      <c r="AR18" s="78" t="str">
        <f t="shared" ca="1" si="20"/>
        <v/>
      </c>
      <c r="AS18" s="78" t="str">
        <f t="shared" ca="1" si="20"/>
        <v/>
      </c>
      <c r="AT18" s="78" t="str">
        <f t="shared" ca="1" si="20"/>
        <v/>
      </c>
      <c r="AU18" s="78" t="str">
        <f t="shared" ca="1" si="20"/>
        <v/>
      </c>
      <c r="AV18" s="78" t="str">
        <f t="shared" ca="1" si="20"/>
        <v/>
      </c>
      <c r="AW18" s="78" t="str">
        <f t="shared" ca="1" si="20"/>
        <v/>
      </c>
      <c r="AX18" s="78" t="str">
        <f t="shared" ca="1" si="20"/>
        <v/>
      </c>
      <c r="AY18" s="78" t="str">
        <f t="shared" ca="1" si="20"/>
        <v/>
      </c>
      <c r="AZ18" s="78" t="str">
        <f t="shared" ca="1" si="20"/>
        <v/>
      </c>
      <c r="BA18" s="78" t="str">
        <f t="shared" ca="1" si="20"/>
        <v/>
      </c>
      <c r="BB18" s="79" t="str">
        <f t="shared" ca="1" si="20"/>
        <v/>
      </c>
      <c r="BC18" s="89" t="str">
        <f t="shared" ca="1" si="20"/>
        <v/>
      </c>
      <c r="BD18" s="78" t="str">
        <f t="shared" ca="1" si="20"/>
        <v/>
      </c>
      <c r="BE18" s="78" t="str">
        <f t="shared" ca="1" si="20"/>
        <v/>
      </c>
      <c r="BF18" s="78" t="str">
        <f t="shared" ca="1" si="20"/>
        <v/>
      </c>
      <c r="BG18" s="78" t="str">
        <f t="shared" ca="1" si="20"/>
        <v/>
      </c>
      <c r="BH18" s="78" t="str">
        <f t="shared" ca="1" si="20"/>
        <v/>
      </c>
      <c r="BI18" s="78" t="str">
        <f t="shared" ca="1" si="20"/>
        <v/>
      </c>
      <c r="BJ18" s="78" t="str">
        <f t="shared" ca="1" si="20"/>
        <v/>
      </c>
      <c r="BK18" s="78" t="str">
        <f t="shared" ca="1" si="20"/>
        <v/>
      </c>
      <c r="BL18" s="78" t="str">
        <f t="shared" ca="1" si="20"/>
        <v/>
      </c>
      <c r="BM18" s="78" t="str">
        <f t="shared" ca="1" si="20"/>
        <v/>
      </c>
      <c r="BN18" s="79" t="str">
        <f t="shared" ca="1" si="20"/>
        <v/>
      </c>
      <c r="BO18" s="89" t="str">
        <f t="shared" ca="1" si="20"/>
        <v/>
      </c>
      <c r="BP18" s="78" t="str">
        <f t="shared" ca="1" si="20"/>
        <v/>
      </c>
      <c r="BQ18" s="78" t="str">
        <f t="shared" ca="1" si="20"/>
        <v/>
      </c>
      <c r="BR18" s="78" t="str">
        <f t="shared" ca="1" si="20"/>
        <v/>
      </c>
      <c r="BS18" s="78" t="str">
        <f t="shared" ca="1" si="20"/>
        <v/>
      </c>
      <c r="BT18" s="78" t="str">
        <f t="shared" ca="1" si="20"/>
        <v/>
      </c>
      <c r="BU18" s="78" t="str">
        <f t="shared" ca="1" si="20"/>
        <v/>
      </c>
      <c r="BV18" s="78" t="str">
        <f t="shared" ca="1" si="20"/>
        <v/>
      </c>
      <c r="BW18" s="78" t="str">
        <f t="shared" ca="1" si="20"/>
        <v/>
      </c>
      <c r="BX18" s="78" t="str">
        <f t="shared" ca="1" si="20"/>
        <v/>
      </c>
      <c r="BY18" s="78" t="str">
        <f t="shared" ca="1" si="20"/>
        <v/>
      </c>
      <c r="BZ18" s="79" t="str">
        <f t="shared" ca="1" si="20"/>
        <v/>
      </c>
      <c r="CA18" s="89" t="str">
        <f t="shared" ca="1" si="20"/>
        <v/>
      </c>
      <c r="CB18" s="78" t="str">
        <f t="shared" ca="1" si="20"/>
        <v/>
      </c>
      <c r="CC18" s="78" t="str">
        <f t="shared" ca="1" si="20"/>
        <v/>
      </c>
      <c r="CD18" s="78" t="str">
        <f t="shared" ca="1" si="20"/>
        <v/>
      </c>
      <c r="CE18" s="78" t="str">
        <f t="shared" ca="1" si="20"/>
        <v/>
      </c>
      <c r="CF18" s="78" t="str">
        <f t="shared" ca="1" si="20"/>
        <v/>
      </c>
      <c r="CG18" s="78" t="str">
        <f t="shared" ca="1" si="19"/>
        <v/>
      </c>
      <c r="CH18" s="78" t="str">
        <f t="shared" ca="1" si="19"/>
        <v/>
      </c>
      <c r="CI18" s="78" t="str">
        <f t="shared" ca="1" si="19"/>
        <v/>
      </c>
      <c r="CJ18" s="78" t="str">
        <f t="shared" ca="1" si="19"/>
        <v/>
      </c>
      <c r="CK18" s="78" t="str">
        <f t="shared" ca="1" si="19"/>
        <v/>
      </c>
      <c r="CL18" s="79" t="str">
        <f t="shared" ca="1" si="19"/>
        <v/>
      </c>
      <c r="CM18" s="6"/>
    </row>
    <row r="19" spans="1:91">
      <c r="A19" s="72">
        <v>13</v>
      </c>
      <c r="B19" s="73" t="str">
        <f>IF(Experience!$C$306&lt;&gt;"",Experience!$C$306,"")</f>
        <v/>
      </c>
      <c r="C19" s="72" t="str">
        <f t="shared" si="18"/>
        <v/>
      </c>
      <c r="D19" s="74" t="str">
        <f>IF(Experience!$C$310&lt;&gt;"",DATE(Experience!E$310,Experience!C$310,1),"")</f>
        <v/>
      </c>
      <c r="E19" s="74" t="str">
        <f>IF(Experience!$F$310&lt;&gt;"",EOMONTH(DATE(Experience!G$310,Experience!F$310,1),0),"")</f>
        <v/>
      </c>
      <c r="F19" s="75" t="str">
        <f>IF(Experience!$H$310&lt;&gt;"",Experience!$H$310,"")</f>
        <v/>
      </c>
      <c r="G19" s="89" t="str">
        <f t="shared" ca="1" si="15"/>
        <v/>
      </c>
      <c r="H19" s="78" t="str">
        <f t="shared" ca="1" si="15"/>
        <v/>
      </c>
      <c r="I19" s="78" t="str">
        <f t="shared" ca="1" si="15"/>
        <v/>
      </c>
      <c r="J19" s="78" t="str">
        <f t="shared" ca="1" si="15"/>
        <v/>
      </c>
      <c r="K19" s="78" t="str">
        <f t="shared" ca="1" si="15"/>
        <v/>
      </c>
      <c r="L19" s="78" t="str">
        <f t="shared" ca="1" si="15"/>
        <v/>
      </c>
      <c r="M19" s="78" t="str">
        <f t="shared" ca="1" si="15"/>
        <v/>
      </c>
      <c r="N19" s="78" t="str">
        <f t="shared" ca="1" si="15"/>
        <v/>
      </c>
      <c r="O19" s="78" t="str">
        <f t="shared" ca="1" si="15"/>
        <v/>
      </c>
      <c r="P19" s="78" t="str">
        <f t="shared" ca="1" si="15"/>
        <v/>
      </c>
      <c r="Q19" s="78" t="str">
        <f t="shared" ca="1" si="15"/>
        <v/>
      </c>
      <c r="R19" s="79" t="str">
        <f t="shared" ca="1" si="15"/>
        <v/>
      </c>
      <c r="S19" s="89" t="str">
        <f t="shared" ca="1" si="15"/>
        <v/>
      </c>
      <c r="T19" s="78" t="str">
        <f t="shared" ca="1" si="15"/>
        <v/>
      </c>
      <c r="U19" s="78" t="str">
        <f t="shared" ca="1" si="15"/>
        <v/>
      </c>
      <c r="V19" s="78" t="str">
        <f t="shared" ca="1" si="15"/>
        <v/>
      </c>
      <c r="W19" s="78" t="str">
        <f t="shared" ca="1" si="20"/>
        <v/>
      </c>
      <c r="X19" s="78" t="str">
        <f t="shared" ca="1" si="20"/>
        <v/>
      </c>
      <c r="Y19" s="78" t="str">
        <f t="shared" ca="1" si="20"/>
        <v/>
      </c>
      <c r="Z19" s="78" t="str">
        <f t="shared" ca="1" si="20"/>
        <v/>
      </c>
      <c r="AA19" s="78" t="str">
        <f t="shared" ca="1" si="20"/>
        <v/>
      </c>
      <c r="AB19" s="78" t="str">
        <f t="shared" ca="1" si="20"/>
        <v/>
      </c>
      <c r="AC19" s="78" t="str">
        <f t="shared" ca="1" si="20"/>
        <v/>
      </c>
      <c r="AD19" s="79" t="str">
        <f t="shared" ca="1" si="20"/>
        <v/>
      </c>
      <c r="AE19" s="89" t="str">
        <f t="shared" ca="1" si="20"/>
        <v/>
      </c>
      <c r="AF19" s="78" t="str">
        <f t="shared" ca="1" si="20"/>
        <v/>
      </c>
      <c r="AG19" s="78" t="str">
        <f t="shared" ca="1" si="20"/>
        <v/>
      </c>
      <c r="AH19" s="78" t="str">
        <f t="shared" ca="1" si="20"/>
        <v/>
      </c>
      <c r="AI19" s="78" t="str">
        <f t="shared" ca="1" si="20"/>
        <v/>
      </c>
      <c r="AJ19" s="78" t="str">
        <f t="shared" ca="1" si="20"/>
        <v/>
      </c>
      <c r="AK19" s="78" t="str">
        <f t="shared" ca="1" si="20"/>
        <v/>
      </c>
      <c r="AL19" s="78" t="str">
        <f t="shared" ca="1" si="20"/>
        <v/>
      </c>
      <c r="AM19" s="78" t="str">
        <f t="shared" ca="1" si="20"/>
        <v/>
      </c>
      <c r="AN19" s="78" t="str">
        <f t="shared" ca="1" si="20"/>
        <v/>
      </c>
      <c r="AO19" s="78" t="str">
        <f t="shared" ca="1" si="20"/>
        <v/>
      </c>
      <c r="AP19" s="79" t="str">
        <f t="shared" ca="1" si="20"/>
        <v/>
      </c>
      <c r="AQ19" s="89" t="str">
        <f t="shared" ca="1" si="20"/>
        <v/>
      </c>
      <c r="AR19" s="78" t="str">
        <f t="shared" ca="1" si="20"/>
        <v/>
      </c>
      <c r="AS19" s="78" t="str">
        <f t="shared" ca="1" si="20"/>
        <v/>
      </c>
      <c r="AT19" s="78" t="str">
        <f t="shared" ca="1" si="20"/>
        <v/>
      </c>
      <c r="AU19" s="78" t="str">
        <f t="shared" ca="1" si="20"/>
        <v/>
      </c>
      <c r="AV19" s="78" t="str">
        <f t="shared" ca="1" si="20"/>
        <v/>
      </c>
      <c r="AW19" s="78" t="str">
        <f t="shared" ca="1" si="20"/>
        <v/>
      </c>
      <c r="AX19" s="78" t="str">
        <f t="shared" ca="1" si="20"/>
        <v/>
      </c>
      <c r="AY19" s="78" t="str">
        <f t="shared" ca="1" si="20"/>
        <v/>
      </c>
      <c r="AZ19" s="78" t="str">
        <f t="shared" ca="1" si="20"/>
        <v/>
      </c>
      <c r="BA19" s="78" t="str">
        <f t="shared" ca="1" si="20"/>
        <v/>
      </c>
      <c r="BB19" s="79" t="str">
        <f t="shared" ca="1" si="20"/>
        <v/>
      </c>
      <c r="BC19" s="89" t="str">
        <f t="shared" ca="1" si="20"/>
        <v/>
      </c>
      <c r="BD19" s="78" t="str">
        <f t="shared" ca="1" si="20"/>
        <v/>
      </c>
      <c r="BE19" s="78" t="str">
        <f t="shared" ca="1" si="20"/>
        <v/>
      </c>
      <c r="BF19" s="78" t="str">
        <f t="shared" ca="1" si="20"/>
        <v/>
      </c>
      <c r="BG19" s="78" t="str">
        <f t="shared" ca="1" si="20"/>
        <v/>
      </c>
      <c r="BH19" s="78" t="str">
        <f t="shared" ca="1" si="20"/>
        <v/>
      </c>
      <c r="BI19" s="78" t="str">
        <f t="shared" ca="1" si="20"/>
        <v/>
      </c>
      <c r="BJ19" s="78" t="str">
        <f t="shared" ca="1" si="20"/>
        <v/>
      </c>
      <c r="BK19" s="78" t="str">
        <f t="shared" ca="1" si="20"/>
        <v/>
      </c>
      <c r="BL19" s="78" t="str">
        <f t="shared" ca="1" si="20"/>
        <v/>
      </c>
      <c r="BM19" s="78" t="str">
        <f t="shared" ca="1" si="20"/>
        <v/>
      </c>
      <c r="BN19" s="79" t="str">
        <f t="shared" ca="1" si="20"/>
        <v/>
      </c>
      <c r="BO19" s="89" t="str">
        <f t="shared" ca="1" si="20"/>
        <v/>
      </c>
      <c r="BP19" s="78" t="str">
        <f t="shared" ca="1" si="20"/>
        <v/>
      </c>
      <c r="BQ19" s="78" t="str">
        <f t="shared" ca="1" si="20"/>
        <v/>
      </c>
      <c r="BR19" s="78" t="str">
        <f t="shared" ca="1" si="20"/>
        <v/>
      </c>
      <c r="BS19" s="78" t="str">
        <f t="shared" ca="1" si="20"/>
        <v/>
      </c>
      <c r="BT19" s="78" t="str">
        <f t="shared" ca="1" si="20"/>
        <v/>
      </c>
      <c r="BU19" s="78" t="str">
        <f t="shared" ca="1" si="20"/>
        <v/>
      </c>
      <c r="BV19" s="78" t="str">
        <f t="shared" ca="1" si="20"/>
        <v/>
      </c>
      <c r="BW19" s="78" t="str">
        <f t="shared" ca="1" si="20"/>
        <v/>
      </c>
      <c r="BX19" s="78" t="str">
        <f t="shared" ca="1" si="20"/>
        <v/>
      </c>
      <c r="BY19" s="78" t="str">
        <f t="shared" ca="1" si="20"/>
        <v/>
      </c>
      <c r="BZ19" s="79" t="str">
        <f t="shared" ca="1" si="20"/>
        <v/>
      </c>
      <c r="CA19" s="89" t="str">
        <f t="shared" ca="1" si="20"/>
        <v/>
      </c>
      <c r="CB19" s="78" t="str">
        <f t="shared" ca="1" si="20"/>
        <v/>
      </c>
      <c r="CC19" s="78" t="str">
        <f t="shared" ca="1" si="20"/>
        <v/>
      </c>
      <c r="CD19" s="78" t="str">
        <f t="shared" ca="1" si="20"/>
        <v/>
      </c>
      <c r="CE19" s="78" t="str">
        <f t="shared" ca="1" si="20"/>
        <v/>
      </c>
      <c r="CF19" s="78" t="str">
        <f t="shared" ca="1" si="20"/>
        <v/>
      </c>
      <c r="CG19" s="78" t="str">
        <f t="shared" ca="1" si="19"/>
        <v/>
      </c>
      <c r="CH19" s="78" t="str">
        <f t="shared" ca="1" si="19"/>
        <v/>
      </c>
      <c r="CI19" s="78" t="str">
        <f t="shared" ca="1" si="19"/>
        <v/>
      </c>
      <c r="CJ19" s="78" t="str">
        <f t="shared" ca="1" si="19"/>
        <v/>
      </c>
      <c r="CK19" s="78" t="str">
        <f t="shared" ca="1" si="19"/>
        <v/>
      </c>
      <c r="CL19" s="79" t="str">
        <f t="shared" ca="1" si="19"/>
        <v/>
      </c>
      <c r="CM19" s="6"/>
    </row>
    <row r="20" spans="1:91">
      <c r="A20" s="72">
        <v>14</v>
      </c>
      <c r="B20" s="73" t="str">
        <f>IF(Experience!$C$331&lt;&gt;"",Experience!$C$331,"")</f>
        <v/>
      </c>
      <c r="C20" s="72" t="str">
        <f t="shared" si="18"/>
        <v/>
      </c>
      <c r="D20" s="74" t="str">
        <f>IF(Experience!$C$335&lt;&gt;"",DATE(Experience!E$335,Experience!C$335,1),"")</f>
        <v/>
      </c>
      <c r="E20" s="74" t="str">
        <f>IF(Experience!$F$335&lt;&gt;"",EOMONTH(DATE(Experience!G$335,Experience!F$335,1),0),"")</f>
        <v/>
      </c>
      <c r="F20" s="75" t="str">
        <f>IF(Experience!$H$335&lt;&gt;"",Experience!$H$335,"")</f>
        <v/>
      </c>
      <c r="G20" s="89" t="str">
        <f t="shared" ca="1" si="15"/>
        <v/>
      </c>
      <c r="H20" s="78" t="str">
        <f t="shared" ca="1" si="15"/>
        <v/>
      </c>
      <c r="I20" s="78" t="str">
        <f t="shared" ca="1" si="15"/>
        <v/>
      </c>
      <c r="J20" s="78" t="str">
        <f t="shared" ca="1" si="15"/>
        <v/>
      </c>
      <c r="K20" s="78" t="str">
        <f t="shared" ca="1" si="15"/>
        <v/>
      </c>
      <c r="L20" s="78" t="str">
        <f t="shared" ca="1" si="15"/>
        <v/>
      </c>
      <c r="M20" s="78" t="str">
        <f t="shared" ca="1" si="15"/>
        <v/>
      </c>
      <c r="N20" s="78" t="str">
        <f t="shared" ca="1" si="15"/>
        <v/>
      </c>
      <c r="O20" s="78" t="str">
        <f t="shared" ca="1" si="15"/>
        <v/>
      </c>
      <c r="P20" s="78" t="str">
        <f t="shared" ca="1" si="15"/>
        <v/>
      </c>
      <c r="Q20" s="78" t="str">
        <f t="shared" ca="1" si="15"/>
        <v/>
      </c>
      <c r="R20" s="79" t="str">
        <f t="shared" ca="1" si="15"/>
        <v/>
      </c>
      <c r="S20" s="89" t="str">
        <f t="shared" ca="1" si="15"/>
        <v/>
      </c>
      <c r="T20" s="78" t="str">
        <f t="shared" ca="1" si="15"/>
        <v/>
      </c>
      <c r="U20" s="78" t="str">
        <f t="shared" ca="1" si="15"/>
        <v/>
      </c>
      <c r="V20" s="78" t="str">
        <f t="shared" ca="1" si="15"/>
        <v/>
      </c>
      <c r="W20" s="78" t="str">
        <f t="shared" ca="1" si="20"/>
        <v/>
      </c>
      <c r="X20" s="78" t="str">
        <f t="shared" ca="1" si="20"/>
        <v/>
      </c>
      <c r="Y20" s="78" t="str">
        <f t="shared" ca="1" si="20"/>
        <v/>
      </c>
      <c r="Z20" s="78" t="str">
        <f t="shared" ca="1" si="20"/>
        <v/>
      </c>
      <c r="AA20" s="78" t="str">
        <f t="shared" ca="1" si="20"/>
        <v/>
      </c>
      <c r="AB20" s="78" t="str">
        <f t="shared" ca="1" si="20"/>
        <v/>
      </c>
      <c r="AC20" s="78" t="str">
        <f t="shared" ca="1" si="20"/>
        <v/>
      </c>
      <c r="AD20" s="79" t="str">
        <f t="shared" ca="1" si="20"/>
        <v/>
      </c>
      <c r="AE20" s="89" t="str">
        <f t="shared" ca="1" si="20"/>
        <v/>
      </c>
      <c r="AF20" s="78" t="str">
        <f t="shared" ca="1" si="20"/>
        <v/>
      </c>
      <c r="AG20" s="78" t="str">
        <f t="shared" ca="1" si="20"/>
        <v/>
      </c>
      <c r="AH20" s="78" t="str">
        <f t="shared" ca="1" si="20"/>
        <v/>
      </c>
      <c r="AI20" s="78" t="str">
        <f t="shared" ca="1" si="20"/>
        <v/>
      </c>
      <c r="AJ20" s="78" t="str">
        <f t="shared" ca="1" si="20"/>
        <v/>
      </c>
      <c r="AK20" s="78" t="str">
        <f t="shared" ca="1" si="20"/>
        <v/>
      </c>
      <c r="AL20" s="78" t="str">
        <f t="shared" ca="1" si="20"/>
        <v/>
      </c>
      <c r="AM20" s="78" t="str">
        <f t="shared" ca="1" si="20"/>
        <v/>
      </c>
      <c r="AN20" s="78" t="str">
        <f t="shared" ca="1" si="20"/>
        <v/>
      </c>
      <c r="AO20" s="78" t="str">
        <f t="shared" ca="1" si="20"/>
        <v/>
      </c>
      <c r="AP20" s="79" t="str">
        <f t="shared" ca="1" si="20"/>
        <v/>
      </c>
      <c r="AQ20" s="89" t="str">
        <f t="shared" ca="1" si="20"/>
        <v/>
      </c>
      <c r="AR20" s="78" t="str">
        <f t="shared" ca="1" si="20"/>
        <v/>
      </c>
      <c r="AS20" s="78" t="str">
        <f t="shared" ca="1" si="20"/>
        <v/>
      </c>
      <c r="AT20" s="78" t="str">
        <f t="shared" ca="1" si="20"/>
        <v/>
      </c>
      <c r="AU20" s="78" t="str">
        <f t="shared" ca="1" si="20"/>
        <v/>
      </c>
      <c r="AV20" s="78" t="str">
        <f t="shared" ca="1" si="20"/>
        <v/>
      </c>
      <c r="AW20" s="78" t="str">
        <f t="shared" ca="1" si="20"/>
        <v/>
      </c>
      <c r="AX20" s="78" t="str">
        <f t="shared" ca="1" si="20"/>
        <v/>
      </c>
      <c r="AY20" s="78" t="str">
        <f t="shared" ca="1" si="20"/>
        <v/>
      </c>
      <c r="AZ20" s="78" t="str">
        <f t="shared" ca="1" si="20"/>
        <v/>
      </c>
      <c r="BA20" s="78" t="str">
        <f t="shared" ca="1" si="20"/>
        <v/>
      </c>
      <c r="BB20" s="79" t="str">
        <f t="shared" ca="1" si="20"/>
        <v/>
      </c>
      <c r="BC20" s="89" t="str">
        <f t="shared" ca="1" si="20"/>
        <v/>
      </c>
      <c r="BD20" s="78" t="str">
        <f t="shared" ca="1" si="20"/>
        <v/>
      </c>
      <c r="BE20" s="78" t="str">
        <f t="shared" ca="1" si="20"/>
        <v/>
      </c>
      <c r="BF20" s="78" t="str">
        <f t="shared" ca="1" si="20"/>
        <v/>
      </c>
      <c r="BG20" s="78" t="str">
        <f t="shared" ca="1" si="20"/>
        <v/>
      </c>
      <c r="BH20" s="78" t="str">
        <f t="shared" ca="1" si="20"/>
        <v/>
      </c>
      <c r="BI20" s="78" t="str">
        <f t="shared" ca="1" si="20"/>
        <v/>
      </c>
      <c r="BJ20" s="78" t="str">
        <f t="shared" ca="1" si="20"/>
        <v/>
      </c>
      <c r="BK20" s="78" t="str">
        <f t="shared" ca="1" si="20"/>
        <v/>
      </c>
      <c r="BL20" s="78" t="str">
        <f t="shared" ca="1" si="20"/>
        <v/>
      </c>
      <c r="BM20" s="78" t="str">
        <f t="shared" ca="1" si="20"/>
        <v/>
      </c>
      <c r="BN20" s="79" t="str">
        <f t="shared" ca="1" si="20"/>
        <v/>
      </c>
      <c r="BO20" s="89" t="str">
        <f t="shared" ca="1" si="20"/>
        <v/>
      </c>
      <c r="BP20" s="78" t="str">
        <f t="shared" ca="1" si="20"/>
        <v/>
      </c>
      <c r="BQ20" s="78" t="str">
        <f t="shared" ca="1" si="20"/>
        <v/>
      </c>
      <c r="BR20" s="78" t="str">
        <f t="shared" ca="1" si="20"/>
        <v/>
      </c>
      <c r="BS20" s="78" t="str">
        <f t="shared" ca="1" si="20"/>
        <v/>
      </c>
      <c r="BT20" s="78" t="str">
        <f t="shared" ca="1" si="20"/>
        <v/>
      </c>
      <c r="BU20" s="78" t="str">
        <f t="shared" ca="1" si="20"/>
        <v/>
      </c>
      <c r="BV20" s="78" t="str">
        <f t="shared" ca="1" si="20"/>
        <v/>
      </c>
      <c r="BW20" s="78" t="str">
        <f t="shared" ca="1" si="20"/>
        <v/>
      </c>
      <c r="BX20" s="78" t="str">
        <f t="shared" ca="1" si="20"/>
        <v/>
      </c>
      <c r="BY20" s="78" t="str">
        <f t="shared" ca="1" si="20"/>
        <v/>
      </c>
      <c r="BZ20" s="79" t="str">
        <f t="shared" ca="1" si="20"/>
        <v/>
      </c>
      <c r="CA20" s="89" t="str">
        <f t="shared" ca="1" si="20"/>
        <v/>
      </c>
      <c r="CB20" s="78" t="str">
        <f t="shared" ca="1" si="20"/>
        <v/>
      </c>
      <c r="CC20" s="78" t="str">
        <f t="shared" ca="1" si="20"/>
        <v/>
      </c>
      <c r="CD20" s="78" t="str">
        <f t="shared" ca="1" si="20"/>
        <v/>
      </c>
      <c r="CE20" s="78" t="str">
        <f t="shared" ca="1" si="20"/>
        <v/>
      </c>
      <c r="CF20" s="78" t="str">
        <f t="shared" ca="1" si="20"/>
        <v/>
      </c>
      <c r="CG20" s="78" t="str">
        <f t="shared" ca="1" si="20"/>
        <v/>
      </c>
      <c r="CH20" s="78" t="str">
        <f t="shared" ca="1" si="20"/>
        <v/>
      </c>
      <c r="CI20" s="78" t="str">
        <f t="shared" ca="1" si="19"/>
        <v/>
      </c>
      <c r="CJ20" s="78" t="str">
        <f t="shared" ca="1" si="19"/>
        <v/>
      </c>
      <c r="CK20" s="78" t="str">
        <f t="shared" ca="1" si="19"/>
        <v/>
      </c>
      <c r="CL20" s="79" t="str">
        <f t="shared" ca="1" si="19"/>
        <v/>
      </c>
      <c r="CM20" s="6"/>
    </row>
    <row r="21" spans="1:91">
      <c r="A21" s="72">
        <v>15</v>
      </c>
      <c r="B21" s="73" t="str">
        <f>IF(Experience!$C$356&lt;&gt;"",Experience!$C$356,"")</f>
        <v/>
      </c>
      <c r="C21" s="72" t="str">
        <f t="shared" si="18"/>
        <v/>
      </c>
      <c r="D21" s="74" t="str">
        <f>IF(Experience!$C$360&lt;&gt;"",DATE(Experience!E$360,Experience!C$360,1),"")</f>
        <v/>
      </c>
      <c r="E21" s="74" t="str">
        <f>IF(Experience!$F$360&lt;&gt;"",EOMONTH(DATE(Experience!G$360,Experience!F$360,1),0),"")</f>
        <v/>
      </c>
      <c r="F21" s="75" t="str">
        <f>IF(Experience!$H$360&lt;&gt;"",Experience!$H$360,"")</f>
        <v/>
      </c>
      <c r="G21" s="90" t="str">
        <f t="shared" ca="1" si="15"/>
        <v/>
      </c>
      <c r="H21" s="80" t="str">
        <f t="shared" ca="1" si="15"/>
        <v/>
      </c>
      <c r="I21" s="80" t="str">
        <f t="shared" ca="1" si="15"/>
        <v/>
      </c>
      <c r="J21" s="80" t="str">
        <f t="shared" ca="1" si="15"/>
        <v/>
      </c>
      <c r="K21" s="80" t="str">
        <f t="shared" ca="1" si="15"/>
        <v/>
      </c>
      <c r="L21" s="80" t="str">
        <f t="shared" ca="1" si="15"/>
        <v/>
      </c>
      <c r="M21" s="80" t="str">
        <f t="shared" ca="1" si="15"/>
        <v/>
      </c>
      <c r="N21" s="80" t="str">
        <f t="shared" ca="1" si="15"/>
        <v/>
      </c>
      <c r="O21" s="80" t="str">
        <f t="shared" ca="1" si="15"/>
        <v/>
      </c>
      <c r="P21" s="80" t="str">
        <f t="shared" ca="1" si="15"/>
        <v/>
      </c>
      <c r="Q21" s="80" t="str">
        <f t="shared" ca="1" si="15"/>
        <v/>
      </c>
      <c r="R21" s="81" t="str">
        <f t="shared" ca="1" si="15"/>
        <v/>
      </c>
      <c r="S21" s="90" t="str">
        <f t="shared" ca="1" si="15"/>
        <v/>
      </c>
      <c r="T21" s="80" t="str">
        <f t="shared" ca="1" si="15"/>
        <v/>
      </c>
      <c r="U21" s="80" t="str">
        <f t="shared" ca="1" si="15"/>
        <v/>
      </c>
      <c r="V21" s="80" t="str">
        <f t="shared" ca="1" si="15"/>
        <v/>
      </c>
      <c r="W21" s="80" t="str">
        <f t="shared" ca="1" si="20"/>
        <v/>
      </c>
      <c r="X21" s="80" t="str">
        <f t="shared" ca="1" si="20"/>
        <v/>
      </c>
      <c r="Y21" s="80" t="str">
        <f t="shared" ca="1" si="20"/>
        <v/>
      </c>
      <c r="Z21" s="80" t="str">
        <f t="shared" ca="1" si="20"/>
        <v/>
      </c>
      <c r="AA21" s="80" t="str">
        <f t="shared" ca="1" si="20"/>
        <v/>
      </c>
      <c r="AB21" s="80" t="str">
        <f t="shared" ref="AB21:CF21" ca="1" si="21">IF(AND(($D21)&lt;=AB$5,($E21)&gt;=AB$6-1),$F21,"")</f>
        <v/>
      </c>
      <c r="AC21" s="80" t="str">
        <f t="shared" ca="1" si="21"/>
        <v/>
      </c>
      <c r="AD21" s="81" t="str">
        <f t="shared" ca="1" si="21"/>
        <v/>
      </c>
      <c r="AE21" s="90" t="str">
        <f t="shared" ca="1" si="21"/>
        <v/>
      </c>
      <c r="AF21" s="80" t="str">
        <f t="shared" ca="1" si="21"/>
        <v/>
      </c>
      <c r="AG21" s="80" t="str">
        <f t="shared" ca="1" si="21"/>
        <v/>
      </c>
      <c r="AH21" s="80" t="str">
        <f t="shared" ca="1" si="21"/>
        <v/>
      </c>
      <c r="AI21" s="80" t="str">
        <f t="shared" ca="1" si="21"/>
        <v/>
      </c>
      <c r="AJ21" s="80" t="str">
        <f t="shared" ca="1" si="21"/>
        <v/>
      </c>
      <c r="AK21" s="80" t="str">
        <f t="shared" ca="1" si="21"/>
        <v/>
      </c>
      <c r="AL21" s="80" t="str">
        <f t="shared" ca="1" si="21"/>
        <v/>
      </c>
      <c r="AM21" s="80" t="str">
        <f t="shared" ca="1" si="21"/>
        <v/>
      </c>
      <c r="AN21" s="80" t="str">
        <f t="shared" ca="1" si="21"/>
        <v/>
      </c>
      <c r="AO21" s="80" t="str">
        <f t="shared" ca="1" si="21"/>
        <v/>
      </c>
      <c r="AP21" s="81" t="str">
        <f t="shared" ca="1" si="21"/>
        <v/>
      </c>
      <c r="AQ21" s="90" t="str">
        <f t="shared" ca="1" si="21"/>
        <v/>
      </c>
      <c r="AR21" s="80" t="str">
        <f t="shared" ca="1" si="21"/>
        <v/>
      </c>
      <c r="AS21" s="80" t="str">
        <f t="shared" ca="1" si="21"/>
        <v/>
      </c>
      <c r="AT21" s="80" t="str">
        <f t="shared" ca="1" si="21"/>
        <v/>
      </c>
      <c r="AU21" s="80" t="str">
        <f t="shared" ca="1" si="21"/>
        <v/>
      </c>
      <c r="AV21" s="80" t="str">
        <f t="shared" ca="1" si="21"/>
        <v/>
      </c>
      <c r="AW21" s="80" t="str">
        <f t="shared" ca="1" si="21"/>
        <v/>
      </c>
      <c r="AX21" s="80" t="str">
        <f t="shared" ca="1" si="21"/>
        <v/>
      </c>
      <c r="AY21" s="80" t="str">
        <f t="shared" ca="1" si="21"/>
        <v/>
      </c>
      <c r="AZ21" s="80" t="str">
        <f t="shared" ca="1" si="21"/>
        <v/>
      </c>
      <c r="BA21" s="80" t="str">
        <f t="shared" ca="1" si="21"/>
        <v/>
      </c>
      <c r="BB21" s="81" t="str">
        <f t="shared" ca="1" si="21"/>
        <v/>
      </c>
      <c r="BC21" s="90" t="str">
        <f t="shared" ca="1" si="21"/>
        <v/>
      </c>
      <c r="BD21" s="80" t="str">
        <f t="shared" ca="1" si="21"/>
        <v/>
      </c>
      <c r="BE21" s="80" t="str">
        <f t="shared" ca="1" si="21"/>
        <v/>
      </c>
      <c r="BF21" s="80" t="str">
        <f t="shared" ca="1" si="21"/>
        <v/>
      </c>
      <c r="BG21" s="80" t="str">
        <f t="shared" ca="1" si="21"/>
        <v/>
      </c>
      <c r="BH21" s="80" t="str">
        <f t="shared" ca="1" si="21"/>
        <v/>
      </c>
      <c r="BI21" s="80" t="str">
        <f t="shared" ca="1" si="21"/>
        <v/>
      </c>
      <c r="BJ21" s="80" t="str">
        <f t="shared" ca="1" si="21"/>
        <v/>
      </c>
      <c r="BK21" s="80" t="str">
        <f t="shared" ca="1" si="21"/>
        <v/>
      </c>
      <c r="BL21" s="80" t="str">
        <f t="shared" ca="1" si="21"/>
        <v/>
      </c>
      <c r="BM21" s="80" t="str">
        <f t="shared" ca="1" si="21"/>
        <v/>
      </c>
      <c r="BN21" s="81" t="str">
        <f t="shared" ca="1" si="21"/>
        <v/>
      </c>
      <c r="BO21" s="90" t="str">
        <f t="shared" ca="1" si="21"/>
        <v/>
      </c>
      <c r="BP21" s="80" t="str">
        <f t="shared" ca="1" si="21"/>
        <v/>
      </c>
      <c r="BQ21" s="80" t="str">
        <f t="shared" ca="1" si="21"/>
        <v/>
      </c>
      <c r="BR21" s="80" t="str">
        <f t="shared" ca="1" si="21"/>
        <v/>
      </c>
      <c r="BS21" s="80" t="str">
        <f t="shared" ca="1" si="21"/>
        <v/>
      </c>
      <c r="BT21" s="80" t="str">
        <f t="shared" ca="1" si="21"/>
        <v/>
      </c>
      <c r="BU21" s="80" t="str">
        <f t="shared" ca="1" si="21"/>
        <v/>
      </c>
      <c r="BV21" s="80" t="str">
        <f t="shared" ca="1" si="21"/>
        <v/>
      </c>
      <c r="BW21" s="80" t="str">
        <f t="shared" ca="1" si="21"/>
        <v/>
      </c>
      <c r="BX21" s="80" t="str">
        <f t="shared" ca="1" si="21"/>
        <v/>
      </c>
      <c r="BY21" s="80" t="str">
        <f t="shared" ca="1" si="21"/>
        <v/>
      </c>
      <c r="BZ21" s="81" t="str">
        <f t="shared" ca="1" si="21"/>
        <v/>
      </c>
      <c r="CA21" s="90" t="str">
        <f t="shared" ca="1" si="21"/>
        <v/>
      </c>
      <c r="CB21" s="80" t="str">
        <f t="shared" ca="1" si="21"/>
        <v/>
      </c>
      <c r="CC21" s="80" t="str">
        <f t="shared" ca="1" si="21"/>
        <v/>
      </c>
      <c r="CD21" s="80" t="str">
        <f t="shared" ca="1" si="21"/>
        <v/>
      </c>
      <c r="CE21" s="80" t="str">
        <f t="shared" ca="1" si="21"/>
        <v/>
      </c>
      <c r="CF21" s="80" t="str">
        <f t="shared" ca="1" si="21"/>
        <v/>
      </c>
      <c r="CG21" s="80" t="str">
        <f t="shared" ca="1" si="19"/>
        <v/>
      </c>
      <c r="CH21" s="80" t="str">
        <f t="shared" ca="1" si="19"/>
        <v/>
      </c>
      <c r="CI21" s="80" t="str">
        <f t="shared" ca="1" si="19"/>
        <v/>
      </c>
      <c r="CJ21" s="80" t="str">
        <f t="shared" ca="1" si="19"/>
        <v/>
      </c>
      <c r="CK21" s="80" t="str">
        <f t="shared" ca="1" si="19"/>
        <v/>
      </c>
      <c r="CL21" s="81" t="str">
        <f t="shared" ca="1" si="19"/>
        <v/>
      </c>
      <c r="CM21" s="6"/>
    </row>
    <row r="22" spans="1:91">
      <c r="A22" s="211" t="s">
        <v>89</v>
      </c>
      <c r="B22" s="212"/>
      <c r="C22" s="212"/>
      <c r="D22" s="212"/>
      <c r="E22" s="212"/>
      <c r="F22" s="213"/>
      <c r="G22" s="91" t="str">
        <f ca="1">IF(SUM(G7:G21)&lt;&gt;0,SUM(G7:G21),"")</f>
        <v/>
      </c>
      <c r="H22" s="82" t="str">
        <f t="shared" ref="H22:R22" ca="1" si="22">IF(SUM(H7:H21)&lt;&gt;0,SUM(H7:H21),"")</f>
        <v/>
      </c>
      <c r="I22" s="82" t="str">
        <f t="shared" ca="1" si="22"/>
        <v/>
      </c>
      <c r="J22" s="82" t="str">
        <f t="shared" ca="1" si="22"/>
        <v/>
      </c>
      <c r="K22" s="82" t="str">
        <f t="shared" ca="1" si="22"/>
        <v/>
      </c>
      <c r="L22" s="82" t="str">
        <f t="shared" ca="1" si="22"/>
        <v/>
      </c>
      <c r="M22" s="82" t="str">
        <f t="shared" ca="1" si="22"/>
        <v/>
      </c>
      <c r="N22" s="82" t="str">
        <f t="shared" ca="1" si="22"/>
        <v/>
      </c>
      <c r="O22" s="82" t="str">
        <f t="shared" ca="1" si="22"/>
        <v/>
      </c>
      <c r="P22" s="82" t="str">
        <f t="shared" ca="1" si="22"/>
        <v/>
      </c>
      <c r="Q22" s="82" t="str">
        <f t="shared" ca="1" si="22"/>
        <v/>
      </c>
      <c r="R22" s="83" t="str">
        <f t="shared" ca="1" si="22"/>
        <v/>
      </c>
      <c r="S22" s="91" t="str">
        <f ca="1">IF(SUM(S7:S21)&lt;&gt;0,SUM(S7:S21),"")</f>
        <v/>
      </c>
      <c r="T22" s="82" t="str">
        <f t="shared" ref="T22:CE22" ca="1" si="23">IF(SUM(T7:T21)&lt;&gt;0,SUM(T7:T21),"")</f>
        <v/>
      </c>
      <c r="U22" s="82" t="str">
        <f t="shared" ca="1" si="23"/>
        <v/>
      </c>
      <c r="V22" s="82" t="str">
        <f t="shared" ca="1" si="23"/>
        <v/>
      </c>
      <c r="W22" s="82" t="str">
        <f t="shared" ca="1" si="23"/>
        <v/>
      </c>
      <c r="X22" s="82" t="str">
        <f t="shared" ca="1" si="23"/>
        <v/>
      </c>
      <c r="Y22" s="82" t="str">
        <f t="shared" ca="1" si="23"/>
        <v/>
      </c>
      <c r="Z22" s="82" t="str">
        <f t="shared" ca="1" si="23"/>
        <v/>
      </c>
      <c r="AA22" s="82" t="str">
        <f t="shared" ca="1" si="23"/>
        <v/>
      </c>
      <c r="AB22" s="82" t="str">
        <f t="shared" ca="1" si="23"/>
        <v/>
      </c>
      <c r="AC22" s="82" t="str">
        <f t="shared" ca="1" si="23"/>
        <v/>
      </c>
      <c r="AD22" s="83" t="str">
        <f t="shared" ca="1" si="23"/>
        <v/>
      </c>
      <c r="AE22" s="91" t="str">
        <f t="shared" ca="1" si="23"/>
        <v/>
      </c>
      <c r="AF22" s="82" t="str">
        <f t="shared" ca="1" si="23"/>
        <v/>
      </c>
      <c r="AG22" s="82" t="str">
        <f t="shared" ca="1" si="23"/>
        <v/>
      </c>
      <c r="AH22" s="82" t="str">
        <f t="shared" ca="1" si="23"/>
        <v/>
      </c>
      <c r="AI22" s="82" t="str">
        <f t="shared" ca="1" si="23"/>
        <v/>
      </c>
      <c r="AJ22" s="82" t="str">
        <f t="shared" ca="1" si="23"/>
        <v/>
      </c>
      <c r="AK22" s="82" t="str">
        <f t="shared" ca="1" si="23"/>
        <v/>
      </c>
      <c r="AL22" s="82" t="str">
        <f t="shared" ca="1" si="23"/>
        <v/>
      </c>
      <c r="AM22" s="82" t="str">
        <f t="shared" ca="1" si="23"/>
        <v/>
      </c>
      <c r="AN22" s="82" t="str">
        <f t="shared" ca="1" si="23"/>
        <v/>
      </c>
      <c r="AO22" s="82" t="str">
        <f t="shared" ca="1" si="23"/>
        <v/>
      </c>
      <c r="AP22" s="83" t="str">
        <f t="shared" ca="1" si="23"/>
        <v/>
      </c>
      <c r="AQ22" s="91" t="str">
        <f t="shared" ca="1" si="23"/>
        <v/>
      </c>
      <c r="AR22" s="82" t="str">
        <f t="shared" ca="1" si="23"/>
        <v/>
      </c>
      <c r="AS22" s="82" t="str">
        <f t="shared" ca="1" si="23"/>
        <v/>
      </c>
      <c r="AT22" s="82" t="str">
        <f t="shared" ca="1" si="23"/>
        <v/>
      </c>
      <c r="AU22" s="82" t="str">
        <f t="shared" ca="1" si="23"/>
        <v/>
      </c>
      <c r="AV22" s="82" t="str">
        <f t="shared" ca="1" si="23"/>
        <v/>
      </c>
      <c r="AW22" s="82" t="str">
        <f t="shared" ca="1" si="23"/>
        <v/>
      </c>
      <c r="AX22" s="82" t="str">
        <f t="shared" ca="1" si="23"/>
        <v/>
      </c>
      <c r="AY22" s="82" t="str">
        <f t="shared" ca="1" si="23"/>
        <v/>
      </c>
      <c r="AZ22" s="82" t="str">
        <f t="shared" ca="1" si="23"/>
        <v/>
      </c>
      <c r="BA22" s="82" t="str">
        <f t="shared" ca="1" si="23"/>
        <v/>
      </c>
      <c r="BB22" s="83" t="str">
        <f t="shared" ca="1" si="23"/>
        <v/>
      </c>
      <c r="BC22" s="91" t="str">
        <f t="shared" ca="1" si="23"/>
        <v/>
      </c>
      <c r="BD22" s="82" t="str">
        <f t="shared" ca="1" si="23"/>
        <v/>
      </c>
      <c r="BE22" s="82" t="str">
        <f t="shared" ca="1" si="23"/>
        <v/>
      </c>
      <c r="BF22" s="82" t="str">
        <f t="shared" ca="1" si="23"/>
        <v/>
      </c>
      <c r="BG22" s="82" t="str">
        <f t="shared" ca="1" si="23"/>
        <v/>
      </c>
      <c r="BH22" s="82" t="str">
        <f t="shared" ca="1" si="23"/>
        <v/>
      </c>
      <c r="BI22" s="82" t="str">
        <f t="shared" ca="1" si="23"/>
        <v/>
      </c>
      <c r="BJ22" s="82" t="str">
        <f t="shared" ca="1" si="23"/>
        <v/>
      </c>
      <c r="BK22" s="82" t="str">
        <f t="shared" ca="1" si="23"/>
        <v/>
      </c>
      <c r="BL22" s="82" t="str">
        <f t="shared" ca="1" si="23"/>
        <v/>
      </c>
      <c r="BM22" s="82" t="str">
        <f t="shared" ca="1" si="23"/>
        <v/>
      </c>
      <c r="BN22" s="83" t="str">
        <f t="shared" ca="1" si="23"/>
        <v/>
      </c>
      <c r="BO22" s="91" t="str">
        <f t="shared" ca="1" si="23"/>
        <v/>
      </c>
      <c r="BP22" s="82" t="str">
        <f t="shared" ca="1" si="23"/>
        <v/>
      </c>
      <c r="BQ22" s="82" t="str">
        <f t="shared" ca="1" si="23"/>
        <v/>
      </c>
      <c r="BR22" s="82" t="str">
        <f t="shared" ca="1" si="23"/>
        <v/>
      </c>
      <c r="BS22" s="82" t="str">
        <f t="shared" ca="1" si="23"/>
        <v/>
      </c>
      <c r="BT22" s="82" t="str">
        <f t="shared" ca="1" si="23"/>
        <v/>
      </c>
      <c r="BU22" s="82" t="str">
        <f t="shared" ca="1" si="23"/>
        <v/>
      </c>
      <c r="BV22" s="82" t="str">
        <f t="shared" ca="1" si="23"/>
        <v/>
      </c>
      <c r="BW22" s="82" t="str">
        <f t="shared" ca="1" si="23"/>
        <v/>
      </c>
      <c r="BX22" s="82" t="str">
        <f t="shared" ca="1" si="23"/>
        <v/>
      </c>
      <c r="BY22" s="82" t="str">
        <f t="shared" ca="1" si="23"/>
        <v/>
      </c>
      <c r="BZ22" s="83" t="str">
        <f t="shared" ca="1" si="23"/>
        <v/>
      </c>
      <c r="CA22" s="91" t="str">
        <f t="shared" ca="1" si="23"/>
        <v/>
      </c>
      <c r="CB22" s="82" t="str">
        <f t="shared" ca="1" si="23"/>
        <v/>
      </c>
      <c r="CC22" s="82" t="str">
        <f t="shared" ca="1" si="23"/>
        <v/>
      </c>
      <c r="CD22" s="82" t="str">
        <f t="shared" ca="1" si="23"/>
        <v/>
      </c>
      <c r="CE22" s="82" t="str">
        <f t="shared" ca="1" si="23"/>
        <v/>
      </c>
      <c r="CF22" s="82" t="str">
        <f t="shared" ref="CF22:CL22" ca="1" si="24">IF(SUM(CF7:CF21)&lt;&gt;0,SUM(CF7:CF21),"")</f>
        <v/>
      </c>
      <c r="CG22" s="82" t="str">
        <f t="shared" ca="1" si="24"/>
        <v/>
      </c>
      <c r="CH22" s="82" t="str">
        <f t="shared" ca="1" si="24"/>
        <v/>
      </c>
      <c r="CI22" s="82" t="str">
        <f t="shared" ca="1" si="24"/>
        <v/>
      </c>
      <c r="CJ22" s="82" t="str">
        <f t="shared" ca="1" si="24"/>
        <v/>
      </c>
      <c r="CK22" s="82" t="str">
        <f t="shared" ca="1" si="24"/>
        <v/>
      </c>
      <c r="CL22" s="83" t="str">
        <f t="shared" ca="1" si="24"/>
        <v/>
      </c>
      <c r="CM22" s="6"/>
    </row>
    <row r="23" spans="1:9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row>
  </sheetData>
  <sheetProtection algorithmName="SHA-512" hashValue="39DOMspe9MVPnSqgfO0RYo8b5EhYDowui7WFWwCuBGA66sK2RtNLkbvpKsO2TMhEuowQnPeY3OhFrbBwKxTOqA==" saltValue="LDuNa0tL86BlVGPQmarCGg==" spinCount="100000" sheet="1" objects="1" scenarios="1" selectLockedCells="1"/>
  <mergeCells count="10">
    <mergeCell ref="A1:AB1"/>
    <mergeCell ref="A2:F2"/>
    <mergeCell ref="G3:R3"/>
    <mergeCell ref="S3:AD3"/>
    <mergeCell ref="A22:F22"/>
    <mergeCell ref="AE3:AP3"/>
    <mergeCell ref="AQ3:BB3"/>
    <mergeCell ref="BC3:BN3"/>
    <mergeCell ref="BO3:BZ3"/>
    <mergeCell ref="CA3:CL3"/>
  </mergeCells>
  <conditionalFormatting sqref="G7:CL21">
    <cfRule type="expression" dxfId="1" priority="2">
      <formula>AND(($D7)&lt;=G$5,($E7)&gt;=G$6-1)</formula>
    </cfRule>
  </conditionalFormatting>
  <conditionalFormatting sqref="G22:CL22">
    <cfRule type="cellIs" dxfId="0" priority="1" operator="greaterThan">
      <formula>1</formula>
    </cfRule>
  </conditionalFormatting>
  <hyperlinks>
    <hyperlink ref="AC1" location="Ohjeet!J2" display="Ohjeet" xr:uid="{58E0A432-A654-46FF-BD91-C58E38B0C934}"/>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72D7D-6FCA-3C4E-A717-22F3487B0A4A}">
  <dimension ref="A1:V83"/>
  <sheetViews>
    <sheetView workbookViewId="0">
      <selection activeCell="B1" sqref="B1"/>
    </sheetView>
  </sheetViews>
  <sheetFormatPr defaultColWidth="0" defaultRowHeight="15.75" zeroHeight="1"/>
  <cols>
    <col min="1" max="1" width="1.625" customWidth="1"/>
    <col min="2" max="8" width="9.125" customWidth="1"/>
    <col min="9" max="9" width="11.5" customWidth="1"/>
    <col min="10" max="10" width="9.125" customWidth="1"/>
    <col min="11" max="13" width="18.375" customWidth="1"/>
    <col min="14" max="14" width="1.625" customWidth="1"/>
    <col min="15" max="16384" width="11" hidden="1"/>
  </cols>
  <sheetData>
    <row r="1" spans="1:22" ht="21">
      <c r="A1" s="6"/>
      <c r="B1" s="4" t="s">
        <v>158</v>
      </c>
      <c r="C1" s="105"/>
      <c r="D1" s="6"/>
      <c r="E1" s="6"/>
      <c r="F1" s="6"/>
      <c r="G1" s="6"/>
      <c r="H1" s="6"/>
      <c r="I1" s="6"/>
      <c r="J1" s="6"/>
      <c r="K1" s="6"/>
      <c r="L1" s="6"/>
      <c r="M1" s="6"/>
      <c r="N1" s="6"/>
    </row>
    <row r="2" spans="1:22">
      <c r="A2" s="6"/>
      <c r="B2" s="104" t="s">
        <v>56</v>
      </c>
      <c r="C2" s="6"/>
      <c r="D2" s="6"/>
      <c r="E2" s="6"/>
      <c r="F2" s="6"/>
      <c r="G2" s="6"/>
      <c r="H2" s="6"/>
      <c r="I2" s="6"/>
      <c r="J2" s="6"/>
      <c r="K2" s="6"/>
      <c r="L2" s="6"/>
      <c r="M2" s="6"/>
      <c r="N2" s="6"/>
    </row>
    <row r="3" spans="1:22">
      <c r="A3" s="6"/>
      <c r="B3" s="6"/>
      <c r="C3" s="6"/>
      <c r="D3" s="6"/>
      <c r="E3" s="6"/>
      <c r="F3" s="6"/>
      <c r="G3" s="6"/>
      <c r="H3" s="6"/>
      <c r="I3" s="6"/>
      <c r="J3" s="6"/>
      <c r="K3" s="6"/>
      <c r="L3" s="6"/>
      <c r="M3" s="6"/>
      <c r="N3" s="6"/>
    </row>
    <row r="4" spans="1:22">
      <c r="A4" s="6"/>
      <c r="B4" s="7" t="s">
        <v>57</v>
      </c>
      <c r="C4" s="6"/>
      <c r="D4" s="6"/>
      <c r="E4" s="54"/>
      <c r="F4" s="54"/>
      <c r="G4" s="54"/>
      <c r="H4" s="54"/>
      <c r="I4" s="54"/>
      <c r="J4" s="54"/>
      <c r="K4" s="54" t="s">
        <v>39</v>
      </c>
      <c r="L4" s="54"/>
      <c r="M4" s="54"/>
      <c r="N4" s="6"/>
    </row>
    <row r="5" spans="1:22" ht="26.25">
      <c r="A5" s="6"/>
      <c r="B5" s="54" t="s">
        <v>58</v>
      </c>
      <c r="C5" s="54"/>
      <c r="D5" s="54"/>
      <c r="E5" s="54" t="s">
        <v>55</v>
      </c>
      <c r="F5" s="54"/>
      <c r="G5" s="54"/>
      <c r="H5" s="54"/>
      <c r="I5" s="55" t="s">
        <v>42</v>
      </c>
      <c r="J5" s="55" t="s">
        <v>43</v>
      </c>
      <c r="K5" s="54" t="s">
        <v>44</v>
      </c>
      <c r="L5" s="54" t="s">
        <v>45</v>
      </c>
      <c r="M5" s="54" t="s">
        <v>46</v>
      </c>
      <c r="N5" s="6"/>
    </row>
    <row r="6" spans="1:22">
      <c r="A6" s="6"/>
      <c r="B6" s="233"/>
      <c r="C6" s="234"/>
      <c r="D6" s="235"/>
      <c r="E6" s="233"/>
      <c r="F6" s="234"/>
      <c r="G6" s="234"/>
      <c r="H6" s="234"/>
      <c r="I6" s="101"/>
      <c r="J6" s="56"/>
      <c r="K6" s="56"/>
      <c r="L6" s="56"/>
      <c r="M6" s="56"/>
      <c r="N6" s="6"/>
      <c r="V6" s="92" t="s">
        <v>59</v>
      </c>
    </row>
    <row r="7" spans="1:22">
      <c r="A7" s="6"/>
      <c r="B7" s="223"/>
      <c r="C7" s="224"/>
      <c r="D7" s="225"/>
      <c r="E7" s="223"/>
      <c r="F7" s="224"/>
      <c r="G7" s="224"/>
      <c r="H7" s="224"/>
      <c r="I7" s="102"/>
      <c r="J7" s="57"/>
      <c r="K7" s="56"/>
      <c r="L7" s="56"/>
      <c r="M7" s="56"/>
      <c r="N7" s="6"/>
      <c r="V7" s="92" t="s">
        <v>60</v>
      </c>
    </row>
    <row r="8" spans="1:22">
      <c r="A8" s="6"/>
      <c r="B8" s="223"/>
      <c r="C8" s="224"/>
      <c r="D8" s="225"/>
      <c r="E8" s="223"/>
      <c r="F8" s="224"/>
      <c r="G8" s="224"/>
      <c r="H8" s="224"/>
      <c r="I8" s="102"/>
      <c r="J8" s="57"/>
      <c r="K8" s="56"/>
      <c r="L8" s="56"/>
      <c r="M8" s="56"/>
      <c r="N8" s="6"/>
      <c r="V8" s="92" t="s">
        <v>61</v>
      </c>
    </row>
    <row r="9" spans="1:22">
      <c r="A9" s="6"/>
      <c r="B9" s="223"/>
      <c r="C9" s="224"/>
      <c r="D9" s="225"/>
      <c r="E9" s="223"/>
      <c r="F9" s="224"/>
      <c r="G9" s="224"/>
      <c r="H9" s="224"/>
      <c r="I9" s="102"/>
      <c r="J9" s="57"/>
      <c r="K9" s="56"/>
      <c r="L9" s="56"/>
      <c r="M9" s="56"/>
      <c r="N9" s="6"/>
      <c r="V9" s="92" t="s">
        <v>62</v>
      </c>
    </row>
    <row r="10" spans="1:22">
      <c r="A10" s="6"/>
      <c r="B10" s="223"/>
      <c r="C10" s="224"/>
      <c r="D10" s="225"/>
      <c r="E10" s="223"/>
      <c r="F10" s="224"/>
      <c r="G10" s="224"/>
      <c r="H10" s="224"/>
      <c r="I10" s="102"/>
      <c r="J10" s="57"/>
      <c r="K10" s="56"/>
      <c r="L10" s="56"/>
      <c r="M10" s="56"/>
      <c r="N10" s="6"/>
      <c r="V10" s="92" t="s">
        <v>63</v>
      </c>
    </row>
    <row r="11" spans="1:22">
      <c r="A11" s="6"/>
      <c r="B11" s="223"/>
      <c r="C11" s="224"/>
      <c r="D11" s="225"/>
      <c r="E11" s="223"/>
      <c r="F11" s="224"/>
      <c r="G11" s="224"/>
      <c r="H11" s="224"/>
      <c r="I11" s="102"/>
      <c r="J11" s="57"/>
      <c r="K11" s="56"/>
      <c r="L11" s="56"/>
      <c r="M11" s="56"/>
      <c r="N11" s="6"/>
      <c r="V11" s="92" t="s">
        <v>64</v>
      </c>
    </row>
    <row r="12" spans="1:22">
      <c r="A12" s="6"/>
      <c r="B12" s="223"/>
      <c r="C12" s="224"/>
      <c r="D12" s="225"/>
      <c r="E12" s="223"/>
      <c r="F12" s="224"/>
      <c r="G12" s="224"/>
      <c r="H12" s="224"/>
      <c r="I12" s="102"/>
      <c r="J12" s="57"/>
      <c r="K12" s="56"/>
      <c r="L12" s="56"/>
      <c r="M12" s="56"/>
      <c r="N12" s="6"/>
      <c r="V12" s="92" t="s">
        <v>65</v>
      </c>
    </row>
    <row r="13" spans="1:22">
      <c r="A13" s="6"/>
      <c r="B13" s="223"/>
      <c r="C13" s="224"/>
      <c r="D13" s="225"/>
      <c r="E13" s="223"/>
      <c r="F13" s="224"/>
      <c r="G13" s="224"/>
      <c r="H13" s="224"/>
      <c r="I13" s="102"/>
      <c r="J13" s="57"/>
      <c r="K13" s="56"/>
      <c r="L13" s="56"/>
      <c r="M13" s="56"/>
      <c r="N13" s="6"/>
      <c r="V13" s="92" t="s">
        <v>66</v>
      </c>
    </row>
    <row r="14" spans="1:22">
      <c r="A14" s="6"/>
      <c r="B14" s="223"/>
      <c r="C14" s="224"/>
      <c r="D14" s="225"/>
      <c r="E14" s="223"/>
      <c r="F14" s="224"/>
      <c r="G14" s="224"/>
      <c r="H14" s="224"/>
      <c r="I14" s="102"/>
      <c r="J14" s="57"/>
      <c r="K14" s="56"/>
      <c r="L14" s="56"/>
      <c r="M14" s="56"/>
      <c r="N14" s="6"/>
      <c r="V14" s="92" t="s">
        <v>67</v>
      </c>
    </row>
    <row r="15" spans="1:22">
      <c r="A15" s="6"/>
      <c r="B15" s="226"/>
      <c r="C15" s="227"/>
      <c r="D15" s="228"/>
      <c r="E15" s="226"/>
      <c r="F15" s="227"/>
      <c r="G15" s="227"/>
      <c r="H15" s="227"/>
      <c r="I15" s="103"/>
      <c r="J15" s="58"/>
      <c r="K15" s="56"/>
      <c r="L15" s="56"/>
      <c r="M15" s="56"/>
      <c r="N15" s="6"/>
      <c r="V15" s="92" t="s">
        <v>68</v>
      </c>
    </row>
    <row r="16" spans="1:22">
      <c r="A16" s="6"/>
      <c r="B16" s="6"/>
      <c r="C16" s="6"/>
      <c r="D16" s="6"/>
      <c r="E16" s="6"/>
      <c r="F16" s="6"/>
      <c r="G16" s="6"/>
      <c r="H16" s="6"/>
      <c r="I16" s="6"/>
      <c r="J16" s="6"/>
      <c r="K16" s="6"/>
      <c r="L16" s="6"/>
      <c r="M16" s="6"/>
      <c r="N16" s="6"/>
      <c r="V16" s="92" t="s">
        <v>69</v>
      </c>
    </row>
    <row r="17" spans="1:22">
      <c r="A17" s="6"/>
      <c r="B17" s="7" t="s">
        <v>53</v>
      </c>
      <c r="C17" s="6"/>
      <c r="D17" s="6"/>
      <c r="E17" s="54"/>
      <c r="F17" s="54"/>
      <c r="G17" s="54"/>
      <c r="H17" s="54"/>
      <c r="I17" s="54"/>
      <c r="J17" s="54"/>
      <c r="K17" s="54" t="s">
        <v>39</v>
      </c>
      <c r="L17" s="54"/>
      <c r="M17" s="54"/>
      <c r="N17" s="6"/>
      <c r="V17" s="92" t="s">
        <v>70</v>
      </c>
    </row>
    <row r="18" spans="1:22" ht="26.25">
      <c r="A18" s="6"/>
      <c r="B18" s="54" t="s">
        <v>54</v>
      </c>
      <c r="C18" s="54"/>
      <c r="D18" s="54"/>
      <c r="E18" s="54" t="s">
        <v>55</v>
      </c>
      <c r="F18" s="54"/>
      <c r="G18" s="54"/>
      <c r="H18" s="54"/>
      <c r="I18" s="55" t="s">
        <v>42</v>
      </c>
      <c r="J18" s="55" t="s">
        <v>43</v>
      </c>
      <c r="K18" s="54" t="s">
        <v>44</v>
      </c>
      <c r="L18" s="54" t="s">
        <v>45</v>
      </c>
      <c r="M18" s="54" t="s">
        <v>46</v>
      </c>
      <c r="N18" s="6"/>
      <c r="V18" s="92" t="s">
        <v>71</v>
      </c>
    </row>
    <row r="19" spans="1:22">
      <c r="A19" s="6"/>
      <c r="B19" s="233"/>
      <c r="C19" s="234"/>
      <c r="D19" s="235"/>
      <c r="E19" s="236"/>
      <c r="F19" s="237"/>
      <c r="G19" s="237"/>
      <c r="H19" s="237"/>
      <c r="I19" s="101"/>
      <c r="J19" s="56"/>
      <c r="K19" s="56"/>
      <c r="L19" s="56"/>
      <c r="M19" s="56"/>
      <c r="N19" s="6"/>
      <c r="V19" s="92" t="s">
        <v>72</v>
      </c>
    </row>
    <row r="20" spans="1:22">
      <c r="A20" s="6"/>
      <c r="B20" s="223"/>
      <c r="C20" s="224"/>
      <c r="D20" s="225"/>
      <c r="E20" s="223"/>
      <c r="F20" s="224"/>
      <c r="G20" s="224"/>
      <c r="H20" s="224"/>
      <c r="I20" s="102"/>
      <c r="J20" s="57"/>
      <c r="K20" s="56"/>
      <c r="L20" s="56"/>
      <c r="M20" s="56"/>
      <c r="N20" s="6"/>
      <c r="V20" s="92" t="s">
        <v>73</v>
      </c>
    </row>
    <row r="21" spans="1:22">
      <c r="A21" s="6"/>
      <c r="B21" s="223"/>
      <c r="C21" s="224"/>
      <c r="D21" s="225"/>
      <c r="E21" s="223"/>
      <c r="F21" s="224"/>
      <c r="G21" s="224"/>
      <c r="H21" s="224"/>
      <c r="I21" s="102"/>
      <c r="J21" s="57"/>
      <c r="K21" s="56"/>
      <c r="L21" s="56"/>
      <c r="M21" s="56"/>
      <c r="N21" s="6"/>
      <c r="V21" s="92" t="s">
        <v>74</v>
      </c>
    </row>
    <row r="22" spans="1:22">
      <c r="A22" s="6"/>
      <c r="B22" s="223"/>
      <c r="C22" s="224"/>
      <c r="D22" s="225"/>
      <c r="E22" s="223"/>
      <c r="F22" s="224"/>
      <c r="G22" s="224"/>
      <c r="H22" s="224"/>
      <c r="I22" s="102"/>
      <c r="J22" s="57"/>
      <c r="K22" s="56"/>
      <c r="L22" s="56"/>
      <c r="M22" s="56"/>
      <c r="N22" s="6"/>
      <c r="V22" s="92" t="s">
        <v>75</v>
      </c>
    </row>
    <row r="23" spans="1:22">
      <c r="A23" s="6"/>
      <c r="B23" s="223"/>
      <c r="C23" s="224"/>
      <c r="D23" s="225"/>
      <c r="E23" s="223"/>
      <c r="F23" s="224"/>
      <c r="G23" s="224"/>
      <c r="H23" s="224"/>
      <c r="I23" s="102"/>
      <c r="J23" s="57"/>
      <c r="K23" s="56"/>
      <c r="L23" s="56"/>
      <c r="M23" s="56"/>
      <c r="N23" s="6"/>
      <c r="V23" s="92" t="s">
        <v>76</v>
      </c>
    </row>
    <row r="24" spans="1:22">
      <c r="A24" s="6"/>
      <c r="B24" s="223"/>
      <c r="C24" s="224"/>
      <c r="D24" s="225"/>
      <c r="E24" s="223"/>
      <c r="F24" s="224"/>
      <c r="G24" s="224"/>
      <c r="H24" s="224"/>
      <c r="I24" s="102"/>
      <c r="J24" s="57"/>
      <c r="K24" s="56"/>
      <c r="L24" s="56"/>
      <c r="M24" s="56"/>
      <c r="N24" s="6"/>
      <c r="V24" s="92" t="s">
        <v>77</v>
      </c>
    </row>
    <row r="25" spans="1:22">
      <c r="A25" s="6"/>
      <c r="B25" s="223"/>
      <c r="C25" s="224"/>
      <c r="D25" s="225"/>
      <c r="E25" s="223"/>
      <c r="F25" s="224"/>
      <c r="G25" s="224"/>
      <c r="H25" s="224"/>
      <c r="I25" s="102"/>
      <c r="J25" s="57"/>
      <c r="K25" s="56"/>
      <c r="L25" s="56"/>
      <c r="M25" s="56"/>
      <c r="N25" s="6"/>
      <c r="V25" s="92" t="s">
        <v>78</v>
      </c>
    </row>
    <row r="26" spans="1:22">
      <c r="A26" s="6"/>
      <c r="B26" s="223"/>
      <c r="C26" s="224"/>
      <c r="D26" s="225"/>
      <c r="E26" s="223"/>
      <c r="F26" s="224"/>
      <c r="G26" s="224"/>
      <c r="H26" s="224"/>
      <c r="I26" s="102"/>
      <c r="J26" s="57"/>
      <c r="K26" s="56"/>
      <c r="L26" s="56"/>
      <c r="M26" s="56"/>
      <c r="N26" s="6"/>
      <c r="V26" s="92" t="s">
        <v>79</v>
      </c>
    </row>
    <row r="27" spans="1:22">
      <c r="A27" s="6"/>
      <c r="B27" s="223"/>
      <c r="C27" s="224"/>
      <c r="D27" s="225"/>
      <c r="E27" s="223"/>
      <c r="F27" s="224"/>
      <c r="G27" s="224"/>
      <c r="H27" s="224"/>
      <c r="I27" s="102"/>
      <c r="J27" s="57"/>
      <c r="K27" s="56"/>
      <c r="L27" s="56"/>
      <c r="M27" s="56"/>
      <c r="N27" s="6"/>
      <c r="V27" s="92" t="s">
        <v>80</v>
      </c>
    </row>
    <row r="28" spans="1:22">
      <c r="A28" s="6"/>
      <c r="B28" s="226"/>
      <c r="C28" s="227"/>
      <c r="D28" s="228"/>
      <c r="E28" s="226"/>
      <c r="F28" s="227"/>
      <c r="G28" s="227"/>
      <c r="H28" s="227"/>
      <c r="I28" s="103"/>
      <c r="J28" s="58"/>
      <c r="K28" s="56"/>
      <c r="L28" s="56"/>
      <c r="M28" s="56"/>
      <c r="N28" s="6"/>
      <c r="V28" s="92" t="s">
        <v>81</v>
      </c>
    </row>
    <row r="29" spans="1:22">
      <c r="A29" s="6"/>
      <c r="B29" s="6"/>
      <c r="C29" s="6"/>
      <c r="D29" s="6"/>
      <c r="E29" s="6"/>
      <c r="F29" s="6"/>
      <c r="G29" s="6"/>
      <c r="H29" s="6"/>
      <c r="I29" s="6"/>
      <c r="J29" s="6"/>
      <c r="K29" s="6"/>
      <c r="L29" s="6"/>
      <c r="M29" s="6"/>
      <c r="N29" s="6"/>
      <c r="V29" s="92" t="s">
        <v>82</v>
      </c>
    </row>
    <row r="30" spans="1:22">
      <c r="A30" s="6"/>
      <c r="B30" s="7" t="s">
        <v>50</v>
      </c>
      <c r="C30" s="6"/>
      <c r="D30" s="6"/>
      <c r="E30" s="54"/>
      <c r="F30" s="54"/>
      <c r="G30" s="54"/>
      <c r="H30" s="54"/>
      <c r="I30" s="54"/>
      <c r="J30" s="54"/>
      <c r="K30" s="54" t="s">
        <v>39</v>
      </c>
      <c r="L30" s="54"/>
      <c r="M30" s="54"/>
      <c r="N30" s="6"/>
      <c r="V30" s="92" t="s">
        <v>83</v>
      </c>
    </row>
    <row r="31" spans="1:22" ht="26.25">
      <c r="A31" s="6"/>
      <c r="B31" s="54" t="s">
        <v>51</v>
      </c>
      <c r="C31" s="54"/>
      <c r="D31" s="54"/>
      <c r="E31" s="54" t="s">
        <v>52</v>
      </c>
      <c r="F31" s="54"/>
      <c r="G31" s="54"/>
      <c r="H31" s="54"/>
      <c r="I31" s="55" t="s">
        <v>42</v>
      </c>
      <c r="J31" s="55" t="s">
        <v>43</v>
      </c>
      <c r="K31" s="54" t="s">
        <v>44</v>
      </c>
      <c r="L31" s="54" t="s">
        <v>45</v>
      </c>
      <c r="M31" s="54" t="s">
        <v>46</v>
      </c>
      <c r="N31" s="6"/>
      <c r="V31" s="92" t="s">
        <v>84</v>
      </c>
    </row>
    <row r="32" spans="1:22">
      <c r="A32" s="6"/>
      <c r="B32" s="233"/>
      <c r="C32" s="234"/>
      <c r="D32" s="235"/>
      <c r="E32" s="233"/>
      <c r="F32" s="234"/>
      <c r="G32" s="234"/>
      <c r="H32" s="234"/>
      <c r="I32" s="101"/>
      <c r="J32" s="56"/>
      <c r="K32" s="56"/>
      <c r="L32" s="56"/>
      <c r="M32" s="56"/>
      <c r="N32" s="6"/>
      <c r="V32" s="92" t="s">
        <v>85</v>
      </c>
    </row>
    <row r="33" spans="1:22">
      <c r="A33" s="6"/>
      <c r="B33" s="223"/>
      <c r="C33" s="224"/>
      <c r="D33" s="225"/>
      <c r="E33" s="223"/>
      <c r="F33" s="224"/>
      <c r="G33" s="224"/>
      <c r="H33" s="224"/>
      <c r="I33" s="102"/>
      <c r="J33" s="57"/>
      <c r="K33" s="56"/>
      <c r="L33" s="56"/>
      <c r="M33" s="56"/>
      <c r="N33" s="6"/>
      <c r="V33" s="92" t="s">
        <v>86</v>
      </c>
    </row>
    <row r="34" spans="1:22">
      <c r="A34" s="6"/>
      <c r="B34" s="223"/>
      <c r="C34" s="224"/>
      <c r="D34" s="225"/>
      <c r="E34" s="223"/>
      <c r="F34" s="224"/>
      <c r="G34" s="224"/>
      <c r="H34" s="224"/>
      <c r="I34" s="102"/>
      <c r="J34" s="57"/>
      <c r="K34" s="56"/>
      <c r="L34" s="56"/>
      <c r="M34" s="56"/>
      <c r="N34" s="6"/>
      <c r="V34" t="s">
        <v>87</v>
      </c>
    </row>
    <row r="35" spans="1:22">
      <c r="A35" s="6"/>
      <c r="B35" s="223"/>
      <c r="C35" s="224"/>
      <c r="D35" s="225"/>
      <c r="E35" s="223"/>
      <c r="F35" s="224"/>
      <c r="G35" s="224"/>
      <c r="H35" s="224"/>
      <c r="I35" s="102"/>
      <c r="J35" s="57"/>
      <c r="K35" s="56"/>
      <c r="L35" s="56"/>
      <c r="M35" s="56"/>
      <c r="N35" s="6"/>
    </row>
    <row r="36" spans="1:22">
      <c r="A36" s="6"/>
      <c r="B36" s="223"/>
      <c r="C36" s="224"/>
      <c r="D36" s="225"/>
      <c r="E36" s="223"/>
      <c r="F36" s="224"/>
      <c r="G36" s="224"/>
      <c r="H36" s="224"/>
      <c r="I36" s="102"/>
      <c r="J36" s="57"/>
      <c r="K36" s="56"/>
      <c r="L36" s="56"/>
      <c r="M36" s="56"/>
      <c r="N36" s="6"/>
    </row>
    <row r="37" spans="1:22">
      <c r="A37" s="6"/>
      <c r="B37" s="223"/>
      <c r="C37" s="224"/>
      <c r="D37" s="225"/>
      <c r="E37" s="223"/>
      <c r="F37" s="224"/>
      <c r="G37" s="224"/>
      <c r="H37" s="224"/>
      <c r="I37" s="102"/>
      <c r="J37" s="57"/>
      <c r="K37" s="56"/>
      <c r="L37" s="56"/>
      <c r="M37" s="56"/>
      <c r="N37" s="6"/>
    </row>
    <row r="38" spans="1:22">
      <c r="A38" s="6"/>
      <c r="B38" s="223"/>
      <c r="C38" s="224"/>
      <c r="D38" s="225"/>
      <c r="E38" s="223"/>
      <c r="F38" s="224"/>
      <c r="G38" s="224"/>
      <c r="H38" s="224"/>
      <c r="I38" s="102"/>
      <c r="J38" s="57"/>
      <c r="K38" s="56"/>
      <c r="L38" s="56"/>
      <c r="M38" s="56"/>
      <c r="N38" s="6"/>
    </row>
    <row r="39" spans="1:22">
      <c r="A39" s="6"/>
      <c r="B39" s="223"/>
      <c r="C39" s="224"/>
      <c r="D39" s="225"/>
      <c r="E39" s="223"/>
      <c r="F39" s="224"/>
      <c r="G39" s="224"/>
      <c r="H39" s="224"/>
      <c r="I39" s="102"/>
      <c r="J39" s="57"/>
      <c r="K39" s="56"/>
      <c r="L39" s="56"/>
      <c r="M39" s="56"/>
      <c r="N39" s="6"/>
    </row>
    <row r="40" spans="1:22">
      <c r="A40" s="6"/>
      <c r="B40" s="223"/>
      <c r="C40" s="224"/>
      <c r="D40" s="225"/>
      <c r="E40" s="223"/>
      <c r="F40" s="224"/>
      <c r="G40" s="224"/>
      <c r="H40" s="224"/>
      <c r="I40" s="102"/>
      <c r="J40" s="57"/>
      <c r="K40" s="56"/>
      <c r="L40" s="56"/>
      <c r="M40" s="56"/>
      <c r="N40" s="6"/>
    </row>
    <row r="41" spans="1:22">
      <c r="A41" s="6"/>
      <c r="B41" s="226"/>
      <c r="C41" s="227"/>
      <c r="D41" s="228"/>
      <c r="E41" s="226"/>
      <c r="F41" s="227"/>
      <c r="G41" s="227"/>
      <c r="H41" s="227"/>
      <c r="I41" s="103"/>
      <c r="J41" s="58"/>
      <c r="K41" s="56"/>
      <c r="L41" s="56"/>
      <c r="M41" s="56"/>
      <c r="N41" s="6"/>
    </row>
    <row r="42" spans="1:22">
      <c r="A42" s="6"/>
      <c r="B42" s="6"/>
      <c r="C42" s="6"/>
      <c r="D42" s="6"/>
      <c r="E42" s="6"/>
      <c r="F42" s="6"/>
      <c r="G42" s="6"/>
      <c r="H42" s="6"/>
      <c r="I42" s="6"/>
      <c r="J42" s="6"/>
      <c r="K42" s="6"/>
      <c r="L42" s="6"/>
      <c r="M42" s="6"/>
      <c r="N42" s="6"/>
    </row>
    <row r="43" spans="1:22">
      <c r="A43" s="6"/>
      <c r="B43" s="7" t="s">
        <v>47</v>
      </c>
      <c r="C43" s="6"/>
      <c r="D43" s="6"/>
      <c r="E43" s="54"/>
      <c r="F43" s="54"/>
      <c r="G43" s="54"/>
      <c r="H43" s="54"/>
      <c r="I43" s="54"/>
      <c r="J43" s="54"/>
      <c r="K43" s="54" t="s">
        <v>39</v>
      </c>
      <c r="L43" s="54"/>
      <c r="M43" s="54"/>
      <c r="N43" s="6"/>
    </row>
    <row r="44" spans="1:22" ht="26.25">
      <c r="A44" s="6"/>
      <c r="B44" s="54" t="s">
        <v>48</v>
      </c>
      <c r="C44" s="54"/>
      <c r="D44" s="54"/>
      <c r="E44" s="54" t="s">
        <v>49</v>
      </c>
      <c r="F44" s="54"/>
      <c r="G44" s="54"/>
      <c r="H44" s="54"/>
      <c r="I44" s="55" t="s">
        <v>42</v>
      </c>
      <c r="J44" s="55" t="s">
        <v>43</v>
      </c>
      <c r="K44" s="54" t="s">
        <v>44</v>
      </c>
      <c r="L44" s="54" t="s">
        <v>45</v>
      </c>
      <c r="M44" s="54" t="s">
        <v>46</v>
      </c>
      <c r="N44" s="6"/>
    </row>
    <row r="45" spans="1:22">
      <c r="A45" s="6"/>
      <c r="B45" s="233"/>
      <c r="C45" s="234"/>
      <c r="D45" s="235"/>
      <c r="E45" s="233"/>
      <c r="F45" s="234"/>
      <c r="G45" s="234"/>
      <c r="H45" s="234"/>
      <c r="I45" s="101"/>
      <c r="J45" s="56"/>
      <c r="K45" s="56"/>
      <c r="L45" s="56"/>
      <c r="M45" s="56"/>
      <c r="N45" s="6"/>
    </row>
    <row r="46" spans="1:22">
      <c r="A46" s="6"/>
      <c r="B46" s="223"/>
      <c r="C46" s="224"/>
      <c r="D46" s="225"/>
      <c r="E46" s="223"/>
      <c r="F46" s="224"/>
      <c r="G46" s="224"/>
      <c r="H46" s="224"/>
      <c r="I46" s="102"/>
      <c r="J46" s="57"/>
      <c r="K46" s="56"/>
      <c r="L46" s="56"/>
      <c r="M46" s="56"/>
      <c r="N46" s="6"/>
    </row>
    <row r="47" spans="1:22">
      <c r="A47" s="6"/>
      <c r="B47" s="223"/>
      <c r="C47" s="224"/>
      <c r="D47" s="225"/>
      <c r="E47" s="223"/>
      <c r="F47" s="224"/>
      <c r="G47" s="224"/>
      <c r="H47" s="224"/>
      <c r="I47" s="102"/>
      <c r="J47" s="57"/>
      <c r="K47" s="56"/>
      <c r="L47" s="56"/>
      <c r="M47" s="56"/>
      <c r="N47" s="6"/>
    </row>
    <row r="48" spans="1:22">
      <c r="A48" s="6"/>
      <c r="B48" s="223"/>
      <c r="C48" s="224"/>
      <c r="D48" s="225"/>
      <c r="E48" s="223"/>
      <c r="F48" s="224"/>
      <c r="G48" s="224"/>
      <c r="H48" s="224"/>
      <c r="I48" s="102"/>
      <c r="J48" s="57"/>
      <c r="K48" s="56"/>
      <c r="L48" s="56"/>
      <c r="M48" s="56"/>
      <c r="N48" s="6"/>
    </row>
    <row r="49" spans="1:14">
      <c r="A49" s="6"/>
      <c r="B49" s="223"/>
      <c r="C49" s="224"/>
      <c r="D49" s="225"/>
      <c r="E49" s="223"/>
      <c r="F49" s="224"/>
      <c r="G49" s="224"/>
      <c r="H49" s="224"/>
      <c r="I49" s="102"/>
      <c r="J49" s="57"/>
      <c r="K49" s="56"/>
      <c r="L49" s="56"/>
      <c r="M49" s="56"/>
      <c r="N49" s="6"/>
    </row>
    <row r="50" spans="1:14">
      <c r="A50" s="6"/>
      <c r="B50" s="223"/>
      <c r="C50" s="224"/>
      <c r="D50" s="225"/>
      <c r="E50" s="223"/>
      <c r="F50" s="224"/>
      <c r="G50" s="224"/>
      <c r="H50" s="224"/>
      <c r="I50" s="102"/>
      <c r="J50" s="57"/>
      <c r="K50" s="56"/>
      <c r="L50" s="56"/>
      <c r="M50" s="56"/>
      <c r="N50" s="6"/>
    </row>
    <row r="51" spans="1:14">
      <c r="A51" s="6"/>
      <c r="B51" s="223"/>
      <c r="C51" s="224"/>
      <c r="D51" s="225"/>
      <c r="E51" s="223"/>
      <c r="F51" s="224"/>
      <c r="G51" s="224"/>
      <c r="H51" s="224"/>
      <c r="I51" s="102"/>
      <c r="J51" s="57"/>
      <c r="K51" s="56"/>
      <c r="L51" s="56"/>
      <c r="M51" s="56"/>
      <c r="N51" s="6"/>
    </row>
    <row r="52" spans="1:14">
      <c r="A52" s="6"/>
      <c r="B52" s="223"/>
      <c r="C52" s="224"/>
      <c r="D52" s="225"/>
      <c r="E52" s="223"/>
      <c r="F52" s="224"/>
      <c r="G52" s="224"/>
      <c r="H52" s="224"/>
      <c r="I52" s="102"/>
      <c r="J52" s="57"/>
      <c r="K52" s="56"/>
      <c r="L52" s="56"/>
      <c r="M52" s="56"/>
      <c r="N52" s="6"/>
    </row>
    <row r="53" spans="1:14">
      <c r="A53" s="6"/>
      <c r="B53" s="223"/>
      <c r="C53" s="224"/>
      <c r="D53" s="225"/>
      <c r="E53" s="223"/>
      <c r="F53" s="224"/>
      <c r="G53" s="224"/>
      <c r="H53" s="224"/>
      <c r="I53" s="102"/>
      <c r="J53" s="57"/>
      <c r="K53" s="56"/>
      <c r="L53" s="56"/>
      <c r="M53" s="56"/>
      <c r="N53" s="6"/>
    </row>
    <row r="54" spans="1:14">
      <c r="A54" s="6"/>
      <c r="B54" s="226"/>
      <c r="C54" s="227"/>
      <c r="D54" s="228"/>
      <c r="E54" s="226"/>
      <c r="F54" s="227"/>
      <c r="G54" s="227"/>
      <c r="H54" s="227"/>
      <c r="I54" s="103"/>
      <c r="J54" s="58"/>
      <c r="K54" s="56"/>
      <c r="L54" s="56"/>
      <c r="M54" s="56"/>
      <c r="N54" s="6"/>
    </row>
    <row r="55" spans="1:14">
      <c r="A55" s="6"/>
      <c r="B55" s="6"/>
      <c r="C55" s="6"/>
      <c r="D55" s="6"/>
      <c r="E55" s="6"/>
      <c r="F55" s="6"/>
      <c r="G55" s="6"/>
      <c r="H55" s="6"/>
      <c r="I55" s="6"/>
      <c r="J55" s="6"/>
      <c r="K55" s="6"/>
      <c r="L55" s="6"/>
      <c r="M55" s="6"/>
      <c r="N55" s="6"/>
    </row>
    <row r="56" spans="1:14">
      <c r="A56" s="6"/>
      <c r="B56" s="7" t="s">
        <v>38</v>
      </c>
      <c r="C56" s="6"/>
      <c r="D56" s="6"/>
      <c r="E56" s="54"/>
      <c r="F56" s="54"/>
      <c r="G56" s="54"/>
      <c r="H56" s="54"/>
      <c r="I56" s="54"/>
      <c r="J56" s="54"/>
      <c r="K56" s="54" t="s">
        <v>39</v>
      </c>
      <c r="L56" s="54"/>
      <c r="M56" s="54"/>
      <c r="N56" s="6"/>
    </row>
    <row r="57" spans="1:14" ht="26.25">
      <c r="A57" s="6"/>
      <c r="B57" s="54" t="s">
        <v>40</v>
      </c>
      <c r="C57" s="54"/>
      <c r="D57" s="54"/>
      <c r="E57" s="54" t="s">
        <v>41</v>
      </c>
      <c r="F57" s="54"/>
      <c r="G57" s="54"/>
      <c r="H57" s="54"/>
      <c r="I57" s="55" t="s">
        <v>42</v>
      </c>
      <c r="J57" s="55" t="s">
        <v>43</v>
      </c>
      <c r="K57" s="54" t="s">
        <v>44</v>
      </c>
      <c r="L57" s="54" t="s">
        <v>45</v>
      </c>
      <c r="M57" s="54" t="s">
        <v>46</v>
      </c>
      <c r="N57" s="6"/>
    </row>
    <row r="58" spans="1:14">
      <c r="A58" s="6"/>
      <c r="B58" s="233"/>
      <c r="C58" s="234"/>
      <c r="D58" s="235"/>
      <c r="E58" s="233"/>
      <c r="F58" s="234"/>
      <c r="G58" s="234"/>
      <c r="H58" s="234"/>
      <c r="I58" s="101"/>
      <c r="J58" s="56"/>
      <c r="K58" s="56"/>
      <c r="L58" s="56"/>
      <c r="M58" s="56"/>
      <c r="N58" s="6"/>
    </row>
    <row r="59" spans="1:14">
      <c r="A59" s="6"/>
      <c r="B59" s="223"/>
      <c r="C59" s="224"/>
      <c r="D59" s="225"/>
      <c r="E59" s="223"/>
      <c r="F59" s="224"/>
      <c r="G59" s="224"/>
      <c r="H59" s="224"/>
      <c r="I59" s="102"/>
      <c r="J59" s="57"/>
      <c r="K59" s="56"/>
      <c r="L59" s="56"/>
      <c r="M59" s="56"/>
      <c r="N59" s="6"/>
    </row>
    <row r="60" spans="1:14">
      <c r="A60" s="6"/>
      <c r="B60" s="223"/>
      <c r="C60" s="224"/>
      <c r="D60" s="225"/>
      <c r="E60" s="223"/>
      <c r="F60" s="224"/>
      <c r="G60" s="224"/>
      <c r="H60" s="224"/>
      <c r="I60" s="102"/>
      <c r="J60" s="57"/>
      <c r="K60" s="56"/>
      <c r="L60" s="56"/>
      <c r="M60" s="56"/>
      <c r="N60" s="6"/>
    </row>
    <row r="61" spans="1:14">
      <c r="A61" s="6"/>
      <c r="B61" s="223"/>
      <c r="C61" s="224"/>
      <c r="D61" s="225"/>
      <c r="E61" s="223"/>
      <c r="F61" s="224"/>
      <c r="G61" s="224"/>
      <c r="H61" s="224"/>
      <c r="I61" s="102"/>
      <c r="J61" s="57"/>
      <c r="K61" s="56"/>
      <c r="L61" s="56"/>
      <c r="M61" s="56"/>
      <c r="N61" s="6"/>
    </row>
    <row r="62" spans="1:14">
      <c r="A62" s="6"/>
      <c r="B62" s="223"/>
      <c r="C62" s="224"/>
      <c r="D62" s="225"/>
      <c r="E62" s="223"/>
      <c r="F62" s="224"/>
      <c r="G62" s="224"/>
      <c r="H62" s="224"/>
      <c r="I62" s="102"/>
      <c r="J62" s="57"/>
      <c r="K62" s="56"/>
      <c r="L62" s="56"/>
      <c r="M62" s="56"/>
      <c r="N62" s="6"/>
    </row>
    <row r="63" spans="1:14">
      <c r="A63" s="6"/>
      <c r="B63" s="223"/>
      <c r="C63" s="224"/>
      <c r="D63" s="225"/>
      <c r="E63" s="223"/>
      <c r="F63" s="224"/>
      <c r="G63" s="224"/>
      <c r="H63" s="224"/>
      <c r="I63" s="102"/>
      <c r="J63" s="57"/>
      <c r="K63" s="56"/>
      <c r="L63" s="56"/>
      <c r="M63" s="56"/>
      <c r="N63" s="6"/>
    </row>
    <row r="64" spans="1:14">
      <c r="A64" s="6"/>
      <c r="B64" s="223"/>
      <c r="C64" s="224"/>
      <c r="D64" s="225"/>
      <c r="E64" s="223"/>
      <c r="F64" s="224"/>
      <c r="G64" s="224"/>
      <c r="H64" s="224"/>
      <c r="I64" s="102"/>
      <c r="J64" s="57"/>
      <c r="K64" s="56"/>
      <c r="L64" s="56"/>
      <c r="M64" s="56"/>
      <c r="N64" s="6"/>
    </row>
    <row r="65" spans="1:14">
      <c r="A65" s="6"/>
      <c r="B65" s="223"/>
      <c r="C65" s="224"/>
      <c r="D65" s="225"/>
      <c r="E65" s="223"/>
      <c r="F65" s="224"/>
      <c r="G65" s="224"/>
      <c r="H65" s="224"/>
      <c r="I65" s="102"/>
      <c r="J65" s="57"/>
      <c r="K65" s="56"/>
      <c r="L65" s="56"/>
      <c r="M65" s="56"/>
      <c r="N65" s="6"/>
    </row>
    <row r="66" spans="1:14">
      <c r="A66" s="6"/>
      <c r="B66" s="223"/>
      <c r="C66" s="224"/>
      <c r="D66" s="225"/>
      <c r="E66" s="223"/>
      <c r="F66" s="224"/>
      <c r="G66" s="224"/>
      <c r="H66" s="224"/>
      <c r="I66" s="102"/>
      <c r="J66" s="57"/>
      <c r="K66" s="56"/>
      <c r="L66" s="56"/>
      <c r="M66" s="56"/>
      <c r="N66" s="6"/>
    </row>
    <row r="67" spans="1:14">
      <c r="A67" s="6"/>
      <c r="B67" s="226"/>
      <c r="C67" s="227"/>
      <c r="D67" s="228"/>
      <c r="E67" s="226"/>
      <c r="F67" s="227"/>
      <c r="G67" s="227"/>
      <c r="H67" s="227"/>
      <c r="I67" s="103"/>
      <c r="J67" s="58"/>
      <c r="K67" s="56"/>
      <c r="L67" s="56"/>
      <c r="M67" s="56"/>
      <c r="N67" s="6"/>
    </row>
    <row r="68" spans="1:14">
      <c r="A68" s="6"/>
      <c r="B68" s="6"/>
      <c r="C68" s="6"/>
      <c r="D68" s="6"/>
      <c r="E68" s="6"/>
      <c r="F68" s="6"/>
      <c r="G68" s="6"/>
      <c r="H68" s="6"/>
      <c r="I68" s="6"/>
      <c r="J68" s="6"/>
      <c r="K68" s="6"/>
      <c r="L68" s="6"/>
      <c r="M68" s="6"/>
      <c r="N68" s="6"/>
    </row>
    <row r="69" spans="1:14">
      <c r="A69" s="6"/>
      <c r="B69" s="6"/>
      <c r="C69" s="6"/>
      <c r="D69" s="6"/>
      <c r="E69" s="6"/>
      <c r="F69" s="6"/>
      <c r="G69" s="6"/>
      <c r="H69" s="7" t="s">
        <v>33</v>
      </c>
      <c r="I69" s="7"/>
      <c r="J69" s="7">
        <f>SUM(J58:J67)+SUM(J45:J54)+SUM(J32:J41)+SUM(J19:J28)+SUM(J6:J15)</f>
        <v>0</v>
      </c>
      <c r="K69" s="7" t="s">
        <v>29</v>
      </c>
      <c r="L69" s="232" t="str">
        <f>IF(J69&lt;175,"Hours missing","")</f>
        <v>Hours missing</v>
      </c>
      <c r="M69" s="232"/>
      <c r="N69" s="6"/>
    </row>
    <row r="70" spans="1:14">
      <c r="A70" s="6"/>
      <c r="B70" s="7" t="s">
        <v>34</v>
      </c>
      <c r="C70" s="6"/>
      <c r="D70" s="6"/>
      <c r="E70" s="54"/>
      <c r="F70" s="54"/>
      <c r="G70" s="54"/>
      <c r="H70" s="54"/>
      <c r="I70" s="54"/>
      <c r="J70" s="54"/>
      <c r="K70" s="54"/>
      <c r="L70" s="54"/>
      <c r="M70" s="54"/>
      <c r="N70" s="6"/>
    </row>
    <row r="71" spans="1:14">
      <c r="A71" s="6"/>
      <c r="B71" s="229" t="s">
        <v>35</v>
      </c>
      <c r="C71" s="229"/>
      <c r="D71" s="229"/>
      <c r="E71" s="229"/>
      <c r="F71" s="229"/>
      <c r="G71" s="229"/>
      <c r="H71" s="229"/>
      <c r="I71" s="229"/>
      <c r="J71" s="229"/>
      <c r="K71" s="229"/>
      <c r="L71" s="229"/>
      <c r="M71" s="229"/>
      <c r="N71" s="6"/>
    </row>
    <row r="72" spans="1:14" ht="15.75" customHeight="1">
      <c r="A72" s="6"/>
      <c r="B72" s="230" t="s">
        <v>36</v>
      </c>
      <c r="C72" s="230"/>
      <c r="D72" s="230"/>
      <c r="E72" s="230"/>
      <c r="F72" s="230"/>
      <c r="G72" s="230"/>
      <c r="H72" s="230"/>
      <c r="I72" s="231" t="s">
        <v>37</v>
      </c>
      <c r="J72" s="231"/>
      <c r="K72" s="231"/>
      <c r="L72" s="231"/>
      <c r="M72" s="231"/>
      <c r="N72" s="6"/>
    </row>
    <row r="73" spans="1:14">
      <c r="A73" s="6"/>
      <c r="B73" s="214"/>
      <c r="C73" s="215"/>
      <c r="D73" s="215"/>
      <c r="E73" s="215"/>
      <c r="F73" s="215"/>
      <c r="G73" s="215"/>
      <c r="H73" s="216"/>
      <c r="I73" s="214"/>
      <c r="J73" s="215"/>
      <c r="K73" s="215"/>
      <c r="L73" s="215"/>
      <c r="M73" s="216"/>
      <c r="N73" s="6"/>
    </row>
    <row r="74" spans="1:14">
      <c r="A74" s="6"/>
      <c r="B74" s="217"/>
      <c r="C74" s="218"/>
      <c r="D74" s="218"/>
      <c r="E74" s="218"/>
      <c r="F74" s="218"/>
      <c r="G74" s="218"/>
      <c r="H74" s="219"/>
      <c r="I74" s="217"/>
      <c r="J74" s="218"/>
      <c r="K74" s="218"/>
      <c r="L74" s="218"/>
      <c r="M74" s="219"/>
      <c r="N74" s="6"/>
    </row>
    <row r="75" spans="1:14">
      <c r="A75" s="6"/>
      <c r="B75" s="217"/>
      <c r="C75" s="218"/>
      <c r="D75" s="218"/>
      <c r="E75" s="218"/>
      <c r="F75" s="218"/>
      <c r="G75" s="218"/>
      <c r="H75" s="219"/>
      <c r="I75" s="217"/>
      <c r="J75" s="218"/>
      <c r="K75" s="218"/>
      <c r="L75" s="218"/>
      <c r="M75" s="219"/>
      <c r="N75" s="6"/>
    </row>
    <row r="76" spans="1:14">
      <c r="A76" s="6"/>
      <c r="B76" s="217"/>
      <c r="C76" s="218"/>
      <c r="D76" s="218"/>
      <c r="E76" s="218"/>
      <c r="F76" s="218"/>
      <c r="G76" s="218"/>
      <c r="H76" s="219"/>
      <c r="I76" s="217"/>
      <c r="J76" s="218"/>
      <c r="K76" s="218"/>
      <c r="L76" s="218"/>
      <c r="M76" s="219"/>
      <c r="N76" s="6"/>
    </row>
    <row r="77" spans="1:14">
      <c r="A77" s="6"/>
      <c r="B77" s="217"/>
      <c r="C77" s="218"/>
      <c r="D77" s="218"/>
      <c r="E77" s="218"/>
      <c r="F77" s="218"/>
      <c r="G77" s="218"/>
      <c r="H77" s="219"/>
      <c r="I77" s="217"/>
      <c r="J77" s="218"/>
      <c r="K77" s="218"/>
      <c r="L77" s="218"/>
      <c r="M77" s="219"/>
      <c r="N77" s="6"/>
    </row>
    <row r="78" spans="1:14">
      <c r="A78" s="6"/>
      <c r="B78" s="217"/>
      <c r="C78" s="218"/>
      <c r="D78" s="218"/>
      <c r="E78" s="218"/>
      <c r="F78" s="218"/>
      <c r="G78" s="218"/>
      <c r="H78" s="219"/>
      <c r="I78" s="217"/>
      <c r="J78" s="218"/>
      <c r="K78" s="218"/>
      <c r="L78" s="218"/>
      <c r="M78" s="219"/>
      <c r="N78" s="6"/>
    </row>
    <row r="79" spans="1:14">
      <c r="A79" s="6"/>
      <c r="B79" s="217"/>
      <c r="C79" s="218"/>
      <c r="D79" s="218"/>
      <c r="E79" s="218"/>
      <c r="F79" s="218"/>
      <c r="G79" s="218"/>
      <c r="H79" s="219"/>
      <c r="I79" s="217"/>
      <c r="J79" s="218"/>
      <c r="K79" s="218"/>
      <c r="L79" s="218"/>
      <c r="M79" s="219"/>
      <c r="N79" s="6"/>
    </row>
    <row r="80" spans="1:14">
      <c r="A80" s="6"/>
      <c r="B80" s="217"/>
      <c r="C80" s="218"/>
      <c r="D80" s="218"/>
      <c r="E80" s="218"/>
      <c r="F80" s="218"/>
      <c r="G80" s="218"/>
      <c r="H80" s="219"/>
      <c r="I80" s="217"/>
      <c r="J80" s="218"/>
      <c r="K80" s="218"/>
      <c r="L80" s="218"/>
      <c r="M80" s="219"/>
      <c r="N80" s="6"/>
    </row>
    <row r="81" spans="1:14">
      <c r="A81" s="6"/>
      <c r="B81" s="217"/>
      <c r="C81" s="218"/>
      <c r="D81" s="218"/>
      <c r="E81" s="218"/>
      <c r="F81" s="218"/>
      <c r="G81" s="218"/>
      <c r="H81" s="219"/>
      <c r="I81" s="217"/>
      <c r="J81" s="218"/>
      <c r="K81" s="218"/>
      <c r="L81" s="218"/>
      <c r="M81" s="219"/>
      <c r="N81" s="6"/>
    </row>
    <row r="82" spans="1:14">
      <c r="A82" s="6"/>
      <c r="B82" s="220"/>
      <c r="C82" s="221"/>
      <c r="D82" s="221"/>
      <c r="E82" s="221"/>
      <c r="F82" s="221"/>
      <c r="G82" s="221"/>
      <c r="H82" s="222"/>
      <c r="I82" s="220"/>
      <c r="J82" s="221"/>
      <c r="K82" s="221"/>
      <c r="L82" s="221"/>
      <c r="M82" s="222"/>
      <c r="N82" s="6"/>
    </row>
    <row r="83" spans="1:14">
      <c r="A83" s="6"/>
      <c r="B83" s="59"/>
      <c r="C83" s="59"/>
      <c r="D83" s="59"/>
      <c r="E83" s="59"/>
      <c r="F83" s="59"/>
      <c r="G83" s="59"/>
      <c r="H83" s="59"/>
      <c r="I83" s="59"/>
      <c r="J83" s="59"/>
      <c r="K83" s="59"/>
      <c r="L83" s="59"/>
      <c r="M83" s="59"/>
      <c r="N83" s="6"/>
    </row>
  </sheetData>
  <sheetProtection algorithmName="SHA-512" hashValue="TL7IajIzinkd7yKeDiFJG3eRmwgb/qmLWn8vvCgLk822ZEmbdR88MYK9UxqJXumF3SqLxgSj9c0Vd8QahapFeA==" saltValue="gk311vwePL+u0xVo9BtQRA==" spinCount="100000" sheet="1" objects="1" scenarios="1"/>
  <mergeCells count="106">
    <mergeCell ref="B9:D9"/>
    <mergeCell ref="E9:H9"/>
    <mergeCell ref="B10:D10"/>
    <mergeCell ref="E10:H10"/>
    <mergeCell ref="B11:D11"/>
    <mergeCell ref="E11:H11"/>
    <mergeCell ref="B6:D6"/>
    <mergeCell ref="E6:H6"/>
    <mergeCell ref="B7:D7"/>
    <mergeCell ref="E7:H7"/>
    <mergeCell ref="B8:D8"/>
    <mergeCell ref="E8:H8"/>
    <mergeCell ref="B15:D15"/>
    <mergeCell ref="E15:H15"/>
    <mergeCell ref="B19:D19"/>
    <mergeCell ref="E19:H19"/>
    <mergeCell ref="B20:D20"/>
    <mergeCell ref="E20:H20"/>
    <mergeCell ref="B12:D12"/>
    <mergeCell ref="E12:H12"/>
    <mergeCell ref="B13:D13"/>
    <mergeCell ref="E13:H13"/>
    <mergeCell ref="B14:D14"/>
    <mergeCell ref="E14:H14"/>
    <mergeCell ref="B24:D24"/>
    <mergeCell ref="E24:H24"/>
    <mergeCell ref="B25:D25"/>
    <mergeCell ref="E25:H25"/>
    <mergeCell ref="B26:D26"/>
    <mergeCell ref="E26:H26"/>
    <mergeCell ref="B21:D21"/>
    <mergeCell ref="E21:H21"/>
    <mergeCell ref="B22:D22"/>
    <mergeCell ref="E22:H22"/>
    <mergeCell ref="B23:D23"/>
    <mergeCell ref="E23:H23"/>
    <mergeCell ref="B33:D33"/>
    <mergeCell ref="E33:H33"/>
    <mergeCell ref="B34:D34"/>
    <mergeCell ref="E34:H34"/>
    <mergeCell ref="B35:D35"/>
    <mergeCell ref="E35:H35"/>
    <mergeCell ref="B27:D27"/>
    <mergeCell ref="E27:H27"/>
    <mergeCell ref="B28:D28"/>
    <mergeCell ref="E28:H28"/>
    <mergeCell ref="B32:D32"/>
    <mergeCell ref="E32:H32"/>
    <mergeCell ref="B39:D39"/>
    <mergeCell ref="E39:H39"/>
    <mergeCell ref="B40:D40"/>
    <mergeCell ref="E40:H40"/>
    <mergeCell ref="B41:D41"/>
    <mergeCell ref="E41:H41"/>
    <mergeCell ref="B36:D36"/>
    <mergeCell ref="E36:H36"/>
    <mergeCell ref="B37:D37"/>
    <mergeCell ref="E37:H37"/>
    <mergeCell ref="B38:D38"/>
    <mergeCell ref="E38:H38"/>
    <mergeCell ref="B48:D48"/>
    <mergeCell ref="E48:H48"/>
    <mergeCell ref="B49:D49"/>
    <mergeCell ref="E49:H49"/>
    <mergeCell ref="B50:D50"/>
    <mergeCell ref="E50:H50"/>
    <mergeCell ref="B45:D45"/>
    <mergeCell ref="E45:H45"/>
    <mergeCell ref="B46:D46"/>
    <mergeCell ref="E46:H46"/>
    <mergeCell ref="B47:D47"/>
    <mergeCell ref="E47:H47"/>
    <mergeCell ref="B54:D54"/>
    <mergeCell ref="E54:H54"/>
    <mergeCell ref="B58:D58"/>
    <mergeCell ref="E58:H58"/>
    <mergeCell ref="B59:D59"/>
    <mergeCell ref="E59:H59"/>
    <mergeCell ref="B51:D51"/>
    <mergeCell ref="E51:H51"/>
    <mergeCell ref="B52:D52"/>
    <mergeCell ref="E52:H52"/>
    <mergeCell ref="B53:D53"/>
    <mergeCell ref="E53:H53"/>
    <mergeCell ref="B63:D63"/>
    <mergeCell ref="E63:H63"/>
    <mergeCell ref="B64:D64"/>
    <mergeCell ref="E64:H64"/>
    <mergeCell ref="B65:D65"/>
    <mergeCell ref="E65:H65"/>
    <mergeCell ref="B60:D60"/>
    <mergeCell ref="E60:H60"/>
    <mergeCell ref="B61:D61"/>
    <mergeCell ref="E61:H61"/>
    <mergeCell ref="B62:D62"/>
    <mergeCell ref="E62:H62"/>
    <mergeCell ref="B73:H82"/>
    <mergeCell ref="I73:M82"/>
    <mergeCell ref="B66:D66"/>
    <mergeCell ref="E66:H66"/>
    <mergeCell ref="B67:D67"/>
    <mergeCell ref="E67:H67"/>
    <mergeCell ref="B71:M71"/>
    <mergeCell ref="B72:H72"/>
    <mergeCell ref="I72:M72"/>
    <mergeCell ref="L69:M69"/>
  </mergeCells>
  <dataValidations count="1">
    <dataValidation type="list" allowBlank="1" showInputMessage="1" showErrorMessage="1" sqref="K6:M15 K19:M28 K32:M41 K45:M54 K58:M67" xr:uid="{A6C3F56B-3C64-4D0D-9FD5-C804AA626EB6}">
      <formula1>$V$6:$V$34</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6</vt:i4>
      </vt:variant>
    </vt:vector>
  </HeadingPairs>
  <TitlesOfParts>
    <vt:vector size="6" baseType="lpstr">
      <vt:lpstr>Instructions</vt:lpstr>
      <vt:lpstr>Application</vt:lpstr>
      <vt:lpstr>Self-Assesment</vt:lpstr>
      <vt:lpstr>Experience</vt:lpstr>
      <vt:lpstr>Project schedules</vt:lpstr>
      <vt:lpstr>Continuous self-development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Tuomo Koskenvaara</dc:creator>
  <cp:lastModifiedBy>Johanna Packalén</cp:lastModifiedBy>
  <dcterms:created xsi:type="dcterms:W3CDTF">2018-12-14T11:14:47Z</dcterms:created>
  <dcterms:modified xsi:type="dcterms:W3CDTF">2024-12-11T12:07:47Z</dcterms:modified>
</cp:coreProperties>
</file>